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20" yWindow="168" windowWidth="28620" windowHeight="13176"/>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Valuation!$A$1:$AD$47</definedName>
  </definedNames>
  <calcPr calcId="145621" calcMode="manual"/>
</workbook>
</file>

<file path=xl/calcChain.xml><?xml version="1.0" encoding="utf-8"?>
<calcChain xmlns="http://schemas.openxmlformats.org/spreadsheetml/2006/main">
  <c r="Q43" i="1" l="1"/>
  <c r="O43" i="1"/>
  <c r="O45" i="1" s="1"/>
  <c r="Q45" i="1" s="1"/>
  <c r="K43" i="1"/>
  <c r="K45" i="1" s="1"/>
  <c r="AF35" i="1"/>
  <c r="AF32" i="1"/>
  <c r="AF31" i="1"/>
  <c r="AF30" i="1"/>
  <c r="AF29" i="1"/>
  <c r="AF26" i="1"/>
  <c r="AF25" i="1"/>
  <c r="AF24" i="1"/>
  <c r="AF23" i="1"/>
  <c r="AF20" i="1"/>
  <c r="AF19" i="1"/>
  <c r="AF18" i="1"/>
  <c r="AF15" i="1"/>
  <c r="AF14" i="1"/>
  <c r="AF11" i="1"/>
  <c r="AF41" i="1"/>
  <c r="AF10" i="1"/>
  <c r="Q38" i="1" l="1"/>
  <c r="Z38" i="1"/>
  <c r="Y38" i="1"/>
  <c r="X38" i="1"/>
  <c r="O38" i="1"/>
  <c r="K38" i="1"/>
  <c r="X43" i="1" l="1"/>
  <c r="X45" i="1" s="1"/>
  <c r="X47" i="1" s="1"/>
  <c r="Y43" i="1" l="1"/>
  <c r="Y45" i="1" s="1"/>
  <c r="Y47" i="1" s="1"/>
  <c r="Z43" i="1"/>
  <c r="Z45" i="1" s="1"/>
  <c r="Z47" i="1" s="1"/>
</calcChain>
</file>

<file path=xl/sharedStrings.xml><?xml version="1.0" encoding="utf-8"?>
<sst xmlns="http://schemas.openxmlformats.org/spreadsheetml/2006/main" count="224" uniqueCount="63">
  <si>
    <t>Hedge Reference</t>
  </si>
  <si>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</si>
  <si>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</si>
  <si>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</si>
  <si>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</si>
  <si>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</si>
  <si>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</si>
  <si>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</si>
  <si>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</si>
  <si>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</si>
  <si>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</si>
  <si>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</si>
  <si>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</si>
  <si>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</si>
  <si>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</si>
  <si>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</si>
  <si>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</si>
  <si>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</si>
  <si>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</si>
  <si>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 xml:space="preserve">Premium </t>
  </si>
  <si>
    <t>FX Portfolio Valuation - BOAD</t>
  </si>
  <si>
    <t>Value Date: 31/05/2016</t>
  </si>
  <si>
    <t>Calculation Date: 01/06/2016 09:32:20</t>
  </si>
  <si>
    <t>NATIXIS</t>
  </si>
  <si>
    <t>SELL</t>
  </si>
  <si>
    <t>FORWARD</t>
  </si>
  <si>
    <t>EUR</t>
  </si>
  <si>
    <t>BUY</t>
  </si>
  <si>
    <t>BRED</t>
  </si>
  <si>
    <t>25-D</t>
  </si>
  <si>
    <t>BNP</t>
  </si>
  <si>
    <t>USD</t>
  </si>
  <si>
    <t>EURUSD</t>
  </si>
  <si>
    <t>26-D</t>
  </si>
  <si>
    <t>27-D</t>
  </si>
  <si>
    <t>28-D</t>
  </si>
  <si>
    <t>29-D</t>
  </si>
  <si>
    <t>30-D</t>
  </si>
  <si>
    <t>31-D</t>
  </si>
  <si>
    <t>32-D</t>
  </si>
  <si>
    <t>33-D</t>
  </si>
  <si>
    <t>34-D</t>
  </si>
  <si>
    <t>35-D</t>
  </si>
  <si>
    <t>36-D</t>
  </si>
  <si>
    <t>37-D</t>
  </si>
  <si>
    <t>38-D</t>
  </si>
  <si>
    <t>39-D</t>
  </si>
  <si>
    <t>40-D</t>
  </si>
  <si>
    <t>XDR</t>
  </si>
  <si>
    <t>XDREUR</t>
  </si>
  <si>
    <t>5-D</t>
  </si>
  <si>
    <t>3-D</t>
  </si>
  <si>
    <t>6-D</t>
  </si>
  <si>
    <t>TOTAL EURUSD</t>
  </si>
  <si>
    <t>TOTAL XDREUR</t>
  </si>
  <si>
    <t>GRAND TOTAL</t>
  </si>
  <si>
    <t>Actualisation</t>
  </si>
  <si>
    <t>Value Date:</t>
  </si>
  <si>
    <t>Valorisation bancaire</t>
  </si>
  <si>
    <t>Ecart</t>
  </si>
  <si>
    <t>Status</t>
  </si>
  <si>
    <t>Commentaire</t>
  </si>
  <si>
    <t>OK</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</si>
</sst>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00\ _€_-;\-* #,##0.00\ _€_-;_-* &quot;-&quot;??\ _€_-;_-@_-"/>
    <numFmt numFmtId="165" formatCode="_ * #,##0.00_ ;_ * \-#,##0.00_ ;_ * &quot;-&quot;??_ ;_ @_ "/>
    <numFmt numFmtId="166" formatCode="[$-409]dd\-mmm\-yy;@"/>
    <numFmt numFmtId="167" formatCode="0.00_)"/>
    <numFmt numFmtId="168" formatCode="_ [$€-2]\ * #,##0.00_ ;_ [$€-2]\ * \-#,##0.00_ ;_ [$€-2]\ * &quot;-&quot;??_ "/>
    <numFmt numFmtId="169" formatCode="0.0000"/>
    <numFmt numFmtId="170" formatCode="_ * #,##0.0000_ ;_ * \-#,##0.0000_ ;_ * &quot;-&quot;??_ ;_ @_ "/>
  </numFmts>
  <fonts count="60"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
      <sz val="10"/>
      <name val="Arial"/>
    </font>
    <font>
      <b/>
      <sz val="9"/>
      <color indexed="9"/>
      <name val="Verdana"/>
      <family val="2"/>
    </font>
  </fonts>
  <fills count="3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
      <patternFill patternType="solid">
        <fgColor indexed="60"/>
        <bgColor indexed="64"/>
      </patternFill>
    </fill>
  </fills>
  <borders count="2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medium">
        <color indexed="64"/>
      </left>
      <right style="medium">
        <color indexed="64"/>
      </right>
      <top style="medium">
        <color indexed="64"/>
      </top>
      <bottom/>
      <diagonal/>
    </border>
  </borders>
  <cellStyleXfs count="146">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xf numFmtId="9" fontId="58" fillId="0" borderId="0" applyFont="0" applyFill="0" applyBorder="0" applyAlignment="0" applyProtection="0"/>
    <xf numFmtId="2" fontId="59" fillId="30" borderId="26" applyBorder="0">
      <alignment horizontal="left" vertical="center"/>
    </xf>
    <xf numFmtId="0" fontId="1" fillId="0" borderId="0"/>
  </cellStyleXfs>
  <cellXfs count="119">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9" fillId="27" borderId="0" xfId="0" applyFont="1" applyFill="1"/>
    <xf numFmtId="0" fontId="50" fillId="27" borderId="0" xfId="0" applyFont="1" applyFill="1"/>
    <xf numFmtId="0" fontId="52" fillId="27" borderId="0" xfId="0" applyFont="1" applyFill="1" applyBorder="1" applyAlignment="1" applyProtection="1">
      <alignment horizontal="center"/>
      <protection locked="0"/>
    </xf>
    <xf numFmtId="0" fontId="52" fillId="27" borderId="0" xfId="0" applyFont="1" applyFill="1" applyBorder="1" applyAlignment="1" applyProtection="1">
      <alignment horizontal="left"/>
      <protection locked="0"/>
    </xf>
    <xf numFmtId="165" fontId="52" fillId="27" borderId="0" xfId="107" applyFont="1" applyFill="1"/>
    <xf numFmtId="0" fontId="0" fillId="0" borderId="0" xfId="0" applyAlignment="1">
      <alignment horizontal="center"/>
    </xf>
    <xf numFmtId="0" fontId="53" fillId="27" borderId="0" xfId="0" applyFont="1" applyFill="1" applyBorder="1"/>
    <xf numFmtId="0" fontId="53" fillId="27" borderId="0" xfId="0" applyFont="1" applyFill="1" applyBorder="1" applyAlignment="1">
      <alignment horizontal="left"/>
    </xf>
    <xf numFmtId="0" fontId="53" fillId="27" borderId="0" xfId="0" applyFont="1" applyFill="1" applyBorder="1" applyAlignment="1">
      <alignment horizontal="center"/>
    </xf>
    <xf numFmtId="166" fontId="53" fillId="27" borderId="0" xfId="0" applyNumberFormat="1" applyFont="1" applyFill="1" applyBorder="1" applyAlignment="1">
      <alignment horizontal="left"/>
    </xf>
    <xf numFmtId="165" fontId="43" fillId="27" borderId="0" xfId="107" applyFont="1" applyFill="1" applyBorder="1"/>
    <xf numFmtId="165" fontId="43" fillId="27" borderId="0" xfId="107"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2" fillId="27" borderId="0" xfId="0" applyNumberFormat="1" applyFont="1" applyFill="1" applyBorder="1" applyAlignment="1" applyProtection="1">
      <alignment horizontal="left"/>
      <protection locked="0"/>
    </xf>
    <xf numFmtId="165" fontId="54" fillId="27" borderId="0" xfId="107" applyFont="1" applyFill="1"/>
    <xf numFmtId="0" fontId="0" fillId="0" borderId="0" xfId="0" applyAlignment="1">
      <alignment horizontal="left"/>
    </xf>
    <xf numFmtId="166" fontId="0" fillId="0" borderId="0" xfId="0" applyNumberFormat="1" applyAlignment="1">
      <alignment horizontal="left"/>
    </xf>
    <xf numFmtId="165" fontId="1" fillId="0" borderId="0" xfId="107"/>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165" fontId="43" fillId="27" borderId="0" xfId="0" applyNumberFormat="1" applyFont="1" applyFill="1"/>
    <xf numFmtId="165" fontId="44" fillId="27" borderId="0" xfId="0" applyNumberFormat="1" applyFont="1" applyFill="1"/>
    <xf numFmtId="165" fontId="47" fillId="27" borderId="0" xfId="0" applyNumberFormat="1" applyFont="1" applyFill="1"/>
    <xf numFmtId="165" fontId="51" fillId="28" borderId="13" xfId="0" applyNumberFormat="1" applyFont="1" applyFill="1" applyBorder="1" applyAlignment="1">
      <alignment horizontal="center"/>
    </xf>
    <xf numFmtId="166" fontId="1" fillId="27" borderId="0" xfId="0" applyNumberFormat="1" applyFont="1" applyFill="1" applyBorder="1" applyAlignment="1">
      <alignment horizontal="left"/>
    </xf>
    <xf numFmtId="0" fontId="0" fillId="0" borderId="0" xfId="0" applyAlignment="1">
      <alignment horizontal="center" vertical="center"/>
    </xf>
    <xf numFmtId="0" fontId="55"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5" fontId="40" fillId="29" borderId="0" xfId="0" applyNumberFormat="1" applyFont="1" applyFill="1" applyAlignment="1">
      <alignment horizontal="center"/>
    </xf>
    <xf numFmtId="165" fontId="40" fillId="29" borderId="0" xfId="0" applyNumberFormat="1" applyFont="1" applyFill="1" applyAlignment="1">
      <alignment horizontal="center" vertical="center"/>
    </xf>
    <xf numFmtId="165" fontId="40" fillId="29" borderId="25" xfId="0" applyNumberFormat="1" applyFont="1" applyFill="1" applyBorder="1" applyAlignment="1">
      <alignment horizontal="center" vertical="center"/>
    </xf>
    <xf numFmtId="165" fontId="48" fillId="29" borderId="0" xfId="0" applyNumberFormat="1" applyFont="1" applyFill="1" applyBorder="1" applyAlignment="1">
      <alignment horizontal="center" vertical="center"/>
    </xf>
    <xf numFmtId="165" fontId="48" fillId="29" borderId="12" xfId="0" applyNumberFormat="1" applyFont="1" applyFill="1" applyBorder="1" applyAlignment="1">
      <alignment horizontal="center" vertical="center"/>
    </xf>
    <xf numFmtId="165" fontId="48" fillId="29" borderId="0" xfId="0" applyNumberFormat="1" applyFont="1" applyFill="1" applyAlignment="1">
      <alignment horizontal="center" vertical="center"/>
    </xf>
    <xf numFmtId="169" fontId="43" fillId="27" borderId="0" xfId="0" applyNumberFormat="1" applyFont="1" applyFill="1" applyBorder="1"/>
    <xf numFmtId="169" fontId="44" fillId="27" borderId="0" xfId="0" applyNumberFormat="1" applyFont="1" applyFill="1"/>
    <xf numFmtId="169" fontId="40" fillId="29" borderId="0" xfId="0" applyNumberFormat="1" applyFont="1" applyFill="1" applyAlignment="1">
      <alignment horizontal="center"/>
    </xf>
    <xf numFmtId="169" fontId="40" fillId="29" borderId="0" xfId="0" applyNumberFormat="1" applyFont="1" applyFill="1" applyAlignment="1">
      <alignment horizontal="center" vertical="center"/>
    </xf>
    <xf numFmtId="169" fontId="40" fillId="29" borderId="25" xfId="0" applyNumberFormat="1" applyFont="1" applyFill="1" applyBorder="1" applyAlignment="1">
      <alignment horizontal="center" vertical="center"/>
    </xf>
    <xf numFmtId="169" fontId="48" fillId="29" borderId="0" xfId="0" applyNumberFormat="1" applyFont="1" applyFill="1" applyBorder="1" applyAlignment="1">
      <alignment horizontal="center" vertical="center"/>
    </xf>
    <xf numFmtId="169" fontId="48" fillId="29" borderId="12" xfId="0" applyNumberFormat="1" applyFont="1" applyFill="1" applyBorder="1" applyAlignment="1">
      <alignment horizontal="center" vertic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48" fillId="29" borderId="0" xfId="0" applyNumberFormat="1" applyFont="1" applyFill="1" applyAlignment="1">
      <alignment horizontal="center" vertical="center"/>
    </xf>
    <xf numFmtId="169" fontId="0" fillId="0" borderId="0" xfId="0" applyNumberFormat="1" applyAlignment="1">
      <alignment horizontal="center"/>
    </xf>
    <xf numFmtId="165" fontId="42" fillId="27" borderId="0" xfId="0" applyNumberFormat="1" applyFont="1" applyFill="1" applyBorder="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165" fontId="56" fillId="29" borderId="0" xfId="0" applyNumberFormat="1" applyFont="1" applyFill="1" applyAlignment="1">
      <alignment horizontal="center" vertical="center"/>
    </xf>
    <xf numFmtId="165" fontId="56" fillId="29" borderId="25" xfId="0" applyNumberFormat="1" applyFont="1" applyFill="1" applyBorder="1" applyAlignment="1">
      <alignment horizontal="center" vertical="center"/>
    </xf>
    <xf numFmtId="165" fontId="57" fillId="29" borderId="0" xfId="0" applyNumberFormat="1" applyFont="1" applyFill="1" applyBorder="1" applyAlignment="1">
      <alignment horizontal="center" vertical="center"/>
    </xf>
    <xf numFmtId="165" fontId="57" fillId="29" borderId="12" xfId="0" applyNumberFormat="1" applyFont="1" applyFill="1" applyBorder="1" applyAlignment="1">
      <alignment horizontal="center" vertical="center"/>
    </xf>
    <xf numFmtId="0" fontId="43" fillId="27" borderId="0" xfId="0" applyFont="1" applyFill="1" applyAlignment="1">
      <alignment horizontal="center"/>
    </xf>
    <xf numFmtId="0" fontId="44" fillId="27" borderId="0" xfId="0" applyFont="1" applyFill="1" applyAlignment="1">
      <alignment horizontal="center"/>
    </xf>
    <xf numFmtId="10" fontId="40" fillId="0" borderId="0" xfId="143" applyNumberFormat="1" applyFont="1"/>
    <xf numFmtId="0" fontId="40" fillId="0" borderId="0" xfId="0" applyFont="1" applyAlignment="1">
      <alignment horizontal="center"/>
    </xf>
    <xf numFmtId="0" fontId="40" fillId="0" borderId="0" xfId="0" applyFont="1"/>
    <xf numFmtId="0" fontId="40" fillId="0" borderId="0" xfId="0" applyFont="1" applyAlignment="1">
      <alignment horizontal="center" vertical="center"/>
    </xf>
    <xf numFmtId="0" fontId="48" fillId="0" borderId="0" xfId="0" applyFont="1" applyAlignment="1">
      <alignment horizontal="center" vertical="center"/>
    </xf>
    <xf numFmtId="170" fontId="40" fillId="29" borderId="0" xfId="0" applyNumberFormat="1" applyFont="1" applyFill="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0" fontId="48" fillId="28" borderId="13" xfId="0" applyFont="1" applyFill="1" applyBorder="1" applyAlignment="1">
      <alignment horizontal="center" vertical="center"/>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9" fontId="48" fillId="28" borderId="14" xfId="0" applyNumberFormat="1" applyFont="1" applyFill="1" applyBorder="1" applyAlignment="1">
      <alignment horizontal="center" vertical="center" wrapText="1"/>
    </xf>
    <xf numFmtId="169" fontId="48" fillId="28" borderId="16" xfId="0" applyNumberFormat="1" applyFont="1" applyFill="1" applyBorder="1" applyAlignment="1">
      <alignment horizontal="center" vertical="center" wrapText="1"/>
    </xf>
    <xf numFmtId="0" fontId="51" fillId="28" borderId="23" xfId="0" applyFont="1" applyFill="1" applyBorder="1" applyAlignment="1">
      <alignment horizontal="center"/>
    </xf>
    <xf numFmtId="0" fontId="51" fillId="28" borderId="24" xfId="0" applyFont="1" applyFill="1" applyBorder="1" applyAlignment="1">
      <alignment horizont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cellXfs>
  <cellStyles count="146">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4" xfId="75"/>
    <cellStyle name="Comma 5" xfId="76"/>
    <cellStyle name="Comma 6" xfId="77"/>
    <cellStyle name="Comma 7" xfId="78"/>
    <cellStyle name="Commentaire" xfId="79" builtinId="10" customBuiltin="1"/>
    <cellStyle name="Commentaire 2" xfId="80"/>
    <cellStyle name="Correcto" xfId="81"/>
    <cellStyle name="Encabez. 1" xfId="82"/>
    <cellStyle name="Encabez. 2" xfId="83"/>
    <cellStyle name="Encabezado 3" xfId="84"/>
    <cellStyle name="Encabezado 4" xfId="85"/>
    <cellStyle name="Énfasis1" xfId="86"/>
    <cellStyle name="Énfasis2" xfId="87"/>
    <cellStyle name="Énfasis3" xfId="88"/>
    <cellStyle name="Énfasis4" xfId="89"/>
    <cellStyle name="Énfasis5" xfId="90"/>
    <cellStyle name="Énfasis6" xfId="91"/>
    <cellStyle name="Entrada" xfId="92"/>
    <cellStyle name="Entrée" xfId="93" builtinId="20" customBuiltin="1"/>
    <cellStyle name="Euro" xfId="94"/>
    <cellStyle name="Euro 2" xfId="95"/>
    <cellStyle name="Explanatory Text" xfId="96"/>
    <cellStyle name="Explicación" xfId="97"/>
    <cellStyle name="Good" xfId="98"/>
    <cellStyle name="Heading 1" xfId="99"/>
    <cellStyle name="Heading 2" xfId="100"/>
    <cellStyle name="Heading 3" xfId="101"/>
    <cellStyle name="Heading 4" xfId="102"/>
    <cellStyle name="Incorrecto" xfId="103"/>
    <cellStyle name="Input" xfId="104"/>
    <cellStyle name="InputLabelRow" xfId="144"/>
    <cellStyle name="Insatisfaisant" xfId="105" builtinId="27" customBuiltin="1"/>
    <cellStyle name="Linked Cell" xfId="106"/>
    <cellStyle name="Milliers" xfId="107" builtinId="3"/>
    <cellStyle name="Milliers 2" xfId="108"/>
    <cellStyle name="Neutral" xfId="109"/>
    <cellStyle name="Neutre" xfId="110" builtinId="28" customBuiltin="1"/>
    <cellStyle name="Normal" xfId="0" builtinId="0"/>
    <cellStyle name="Normal - Style1" xfId="111"/>
    <cellStyle name="Normal 2" xfId="112"/>
    <cellStyle name="Normal 2 2" xfId="113"/>
    <cellStyle name="Normal 2 2 3" xfId="145"/>
    <cellStyle name="Normal 2_portfolio_OR" xfId="114"/>
    <cellStyle name="Normal 3" xfId="115"/>
    <cellStyle name="Normal 4" xfId="116"/>
    <cellStyle name="Nota" xfId="117"/>
    <cellStyle name="Nota 2" xfId="118"/>
    <cellStyle name="Note" xfId="119"/>
    <cellStyle name="Note 2" xfId="120"/>
    <cellStyle name="Output" xfId="121"/>
    <cellStyle name="Percent 2" xfId="122"/>
    <cellStyle name="Percent 2 2" xfId="123"/>
    <cellStyle name="Percent 3" xfId="124"/>
    <cellStyle name="Percent 4" xfId="125"/>
    <cellStyle name="Percent 5" xfId="126"/>
    <cellStyle name="Percent 6" xfId="127"/>
    <cellStyle name="Pourcentage" xfId="143" builtinId="5"/>
    <cellStyle name="Pourcentage 2" xfId="128"/>
    <cellStyle name="Salida" xfId="129"/>
    <cellStyle name="Satisfaisant" xfId="130" builtinId="26" customBuiltin="1"/>
    <cellStyle name="Sortie" xfId="131" builtinId="21" customBuiltin="1"/>
    <cellStyle name="Texte explicatif" xfId="132" builtinId="53" customBuiltin="1"/>
    <cellStyle name="Title" xfId="133"/>
    <cellStyle name="Titre" xfId="134" builtinId="15" customBuiltin="1"/>
    <cellStyle name="Titre 1" xfId="135" builtinId="16" customBuiltin="1"/>
    <cellStyle name="Titre 2" xfId="136" builtinId="17" customBuiltin="1"/>
    <cellStyle name="Titre 3" xfId="137" builtinId="18" customBuiltin="1"/>
    <cellStyle name="Titre 4" xfId="138" builtinId="19" customBuiltin="1"/>
    <cellStyle name="Título" xfId="139"/>
    <cellStyle name="Total" xfId="140" builtinId="25" customBuiltin="1"/>
    <cellStyle name="Vérification" xfId="141" builtinId="23" customBuiltin="1"/>
    <cellStyle name="Warning Text" xfId="142"/>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23</xdr:col>
      <xdr:colOff>581025</xdr:colOff>
      <xdr:row>0</xdr:row>
      <xdr:rowOff>133350</xdr:rowOff>
    </xdr:from>
    <xdr:to>
      <xdr:col>26</xdr:col>
      <xdr:colOff>85725</xdr:colOff>
      <xdr:row>2</xdr:row>
      <xdr:rowOff>110490</xdr:rowOff>
    </xdr:to>
    <xdr:pic>
      <xdr:nvPicPr>
        <xdr:cNvPr id="1037"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AI976"/>
  <sheetViews>
    <sheetView showGridLines="0" tabSelected="1" topLeftCell="F1" workbookViewId="0">
      <pane ySplit="8" topLeftCell="A30" activePane="bottomLeft" state="frozen"/>
      <selection pane="bottomLeft" activeCell="N49" sqref="N49"/>
    </sheetView>
  </sheetViews>
  <sheetFormatPr baseColWidth="10" defaultColWidth="9.109375" defaultRowHeight="13.2" x14ac:dyDescent="0.25"/>
  <cols>
    <col min="1" max="1" width="14.5546875" customWidth="1"/>
    <col min="2" max="2" width="9.77734375" bestFit="1" customWidth="1"/>
    <col min="3" max="3" width="7.44140625" customWidth="1"/>
    <col min="4" max="4" width="11.44140625" style="19" bestFit="1" customWidth="1"/>
    <col min="5" max="5" width="9.44140625" style="38" customWidth="1"/>
    <col min="6" max="6" width="9.5546875" style="38" customWidth="1"/>
    <col min="7" max="7" width="9.33203125" style="38" customWidth="1"/>
    <col min="8" max="8" width="7.44140625" bestFit="1" customWidth="1"/>
    <col min="9" max="9" width="12.6640625" customWidth="1"/>
    <col min="10" max="10" width="4" customWidth="1"/>
    <col min="11" max="11" width="12.33203125" style="41" customWidth="1"/>
    <col min="12" max="12" width="7.44140625" bestFit="1" customWidth="1"/>
    <col min="13" max="13" width="9.88671875" bestFit="1" customWidth="1"/>
    <col min="14" max="14" width="4" customWidth="1"/>
    <col min="15" max="15" width="13.109375" style="41" customWidth="1"/>
    <col min="16" max="16" width="6.88671875" bestFit="1" customWidth="1"/>
    <col min="17" max="17" width="12" style="77" bestFit="1" customWidth="1"/>
    <col min="18" max="18" width="8.44140625" style="80" customWidth="1"/>
    <col min="19" max="19" width="4.109375" style="80" customWidth="1"/>
    <col min="20" max="20" width="1.6640625" customWidth="1"/>
    <col min="21" max="21" width="8.44140625" style="73" customWidth="1"/>
    <col min="22" max="23" width="11.44140625" style="73" customWidth="1"/>
    <col min="24" max="25" width="12.33203125" style="41" customWidth="1"/>
    <col min="26" max="26" width="12.44140625" style="41" bestFit="1" customWidth="1"/>
    <col min="27" max="27" width="10.109375" style="41" customWidth="1"/>
    <col min="28" max="28" width="1.6640625" customWidth="1"/>
    <col min="29" max="29" width="8.88671875" customWidth="1"/>
    <col min="31" max="31" width="13.33203125" customWidth="1"/>
    <col min="33" max="33" width="9.109375" style="19"/>
    <col min="34" max="34" width="22.6640625" customWidth="1"/>
  </cols>
  <sheetData>
    <row r="1" spans="1:35" s="3" customFormat="1" ht="31.95" customHeight="1" x14ac:dyDescent="0.5">
      <c r="A1" s="1" t="s">
        <v>20</v>
      </c>
      <c r="B1" s="2"/>
      <c r="C1" s="2"/>
      <c r="D1" s="4"/>
      <c r="E1" s="36"/>
      <c r="F1" s="36"/>
      <c r="G1" s="36"/>
      <c r="H1" s="2"/>
      <c r="I1" s="2"/>
      <c r="J1" s="2"/>
      <c r="K1" s="39"/>
      <c r="L1" s="2"/>
      <c r="M1" s="2"/>
      <c r="N1" s="2"/>
      <c r="O1" s="39"/>
      <c r="P1" s="2"/>
      <c r="Q1" s="74"/>
      <c r="R1" s="78"/>
      <c r="S1" s="78"/>
      <c r="T1" s="5"/>
      <c r="U1" s="66"/>
      <c r="V1" s="66"/>
      <c r="W1" s="66"/>
      <c r="X1" s="42"/>
      <c r="Y1" s="42"/>
      <c r="Z1" s="42"/>
      <c r="AA1" s="42"/>
      <c r="AG1" s="85"/>
    </row>
    <row r="2" spans="1:35" s="7" customFormat="1" ht="15.6" x14ac:dyDescent="0.3">
      <c r="A2" s="46" t="s">
        <v>57</v>
      </c>
      <c r="B2" s="6">
        <v>42521</v>
      </c>
      <c r="C2" s="6"/>
      <c r="D2" s="8"/>
      <c r="E2" s="37"/>
      <c r="F2" s="37"/>
      <c r="G2" s="37"/>
      <c r="H2" s="9"/>
      <c r="I2" s="9"/>
      <c r="J2" s="9"/>
      <c r="K2" s="40"/>
      <c r="L2" s="9"/>
      <c r="M2" s="9"/>
      <c r="N2" s="9"/>
      <c r="O2" s="40"/>
      <c r="P2" s="9"/>
      <c r="Q2" s="75"/>
      <c r="R2" s="79"/>
      <c r="S2" s="79"/>
      <c r="T2" s="10"/>
      <c r="U2" s="67"/>
      <c r="V2" s="67"/>
      <c r="W2" s="67"/>
      <c r="X2" s="43"/>
      <c r="Y2" s="43"/>
      <c r="Z2" s="43"/>
      <c r="AA2" s="43"/>
      <c r="AG2" s="86"/>
    </row>
    <row r="3" spans="1:35" s="7" customFormat="1" ht="15.6" customHeight="1" x14ac:dyDescent="0.3">
      <c r="A3" s="6" t="s">
        <v>22</v>
      </c>
      <c r="B3" s="11"/>
      <c r="C3" s="11"/>
      <c r="D3" s="12"/>
      <c r="E3" s="37"/>
      <c r="F3" s="37"/>
      <c r="G3" s="37"/>
      <c r="H3" s="9"/>
      <c r="I3" s="9"/>
      <c r="J3" s="9"/>
      <c r="K3" s="40"/>
      <c r="L3" s="9"/>
      <c r="M3" s="9"/>
      <c r="N3" s="9"/>
      <c r="O3" s="40"/>
      <c r="P3" s="9"/>
      <c r="Q3" s="75"/>
      <c r="R3" s="79"/>
      <c r="S3" s="79"/>
      <c r="T3" s="10"/>
      <c r="U3" s="67"/>
      <c r="V3" s="67"/>
      <c r="W3" s="67"/>
      <c r="X3" s="43"/>
      <c r="Y3" s="43"/>
      <c r="Z3" s="43"/>
      <c r="AA3" s="43"/>
      <c r="AC3" s="11"/>
      <c r="AG3" s="86"/>
    </row>
    <row r="4" spans="1:35" s="7" customFormat="1" ht="7.5" customHeight="1" x14ac:dyDescent="0.3">
      <c r="B4" s="13"/>
      <c r="C4" s="13"/>
      <c r="D4" s="12"/>
      <c r="E4" s="37"/>
      <c r="F4" s="37"/>
      <c r="G4" s="37"/>
      <c r="H4" s="9"/>
      <c r="I4" s="9"/>
      <c r="J4" s="9"/>
      <c r="K4" s="40"/>
      <c r="L4" s="9"/>
      <c r="M4" s="9"/>
      <c r="N4" s="9"/>
      <c r="O4" s="40"/>
      <c r="P4" s="9"/>
      <c r="Q4" s="75"/>
      <c r="R4" s="79"/>
      <c r="S4" s="79"/>
      <c r="T4" s="10"/>
      <c r="U4" s="67"/>
      <c r="V4" s="67"/>
      <c r="W4" s="67"/>
      <c r="X4" s="43"/>
      <c r="Y4" s="43"/>
      <c r="Z4" s="43"/>
      <c r="AA4" s="43"/>
      <c r="AC4" s="13"/>
      <c r="AG4" s="86"/>
    </row>
    <row r="5" spans="1:35" s="7" customFormat="1" ht="6" customHeight="1" x14ac:dyDescent="0.3">
      <c r="B5" s="13"/>
      <c r="C5" s="13"/>
      <c r="D5" s="12"/>
      <c r="E5" s="37"/>
      <c r="F5" s="37"/>
      <c r="G5" s="37"/>
      <c r="H5" s="9"/>
      <c r="I5" s="9"/>
      <c r="J5" s="9"/>
      <c r="K5" s="40"/>
      <c r="L5" s="9"/>
      <c r="M5" s="9"/>
      <c r="N5" s="9"/>
      <c r="O5" s="40"/>
      <c r="P5" s="9"/>
      <c r="Q5" s="75"/>
      <c r="R5" s="79"/>
      <c r="S5" s="79"/>
      <c r="T5" s="10"/>
      <c r="U5" s="67"/>
      <c r="V5" s="67"/>
      <c r="W5" s="67"/>
      <c r="X5" s="44"/>
      <c r="Y5" s="44"/>
      <c r="Z5" s="43"/>
      <c r="AA5" s="43"/>
      <c r="AC5" s="13"/>
      <c r="AG5" s="86"/>
    </row>
    <row r="6" spans="1:35" s="15" customFormat="1" ht="13.2" customHeight="1" x14ac:dyDescent="0.25">
      <c r="A6" s="93" t="s">
        <v>0</v>
      </c>
      <c r="B6" s="96" t="s">
        <v>1</v>
      </c>
      <c r="C6" s="96" t="s">
        <v>2</v>
      </c>
      <c r="D6" s="96" t="s">
        <v>3</v>
      </c>
      <c r="E6" s="97" t="s">
        <v>4</v>
      </c>
      <c r="F6" s="97" t="s">
        <v>5</v>
      </c>
      <c r="G6" s="97" t="s">
        <v>6</v>
      </c>
      <c r="H6" s="107" t="s">
        <v>7</v>
      </c>
      <c r="I6" s="113" t="s">
        <v>8</v>
      </c>
      <c r="J6" s="107" t="s">
        <v>9</v>
      </c>
      <c r="K6" s="108"/>
      <c r="L6" s="107" t="s">
        <v>7</v>
      </c>
      <c r="M6" s="113" t="s">
        <v>8</v>
      </c>
      <c r="N6" s="107" t="s">
        <v>10</v>
      </c>
      <c r="O6" s="108"/>
      <c r="P6" s="107" t="s">
        <v>11</v>
      </c>
      <c r="Q6" s="108"/>
      <c r="R6" s="107" t="s">
        <v>19</v>
      </c>
      <c r="S6" s="108"/>
      <c r="T6" s="14"/>
      <c r="U6" s="100" t="s">
        <v>12</v>
      </c>
      <c r="V6" s="101"/>
      <c r="W6" s="101"/>
      <c r="X6" s="101"/>
      <c r="Y6" s="101"/>
      <c r="Z6" s="101"/>
      <c r="AA6" s="102"/>
      <c r="AC6" s="96" t="s">
        <v>18</v>
      </c>
      <c r="AE6" s="93" t="s">
        <v>58</v>
      </c>
      <c r="AF6" s="96" t="s">
        <v>59</v>
      </c>
      <c r="AG6" s="96" t="s">
        <v>60</v>
      </c>
      <c r="AH6" s="96" t="s">
        <v>61</v>
      </c>
    </row>
    <row r="7" spans="1:35" s="15" customFormat="1" x14ac:dyDescent="0.25">
      <c r="A7" s="94"/>
      <c r="B7" s="96"/>
      <c r="C7" s="96"/>
      <c r="D7" s="96"/>
      <c r="E7" s="98"/>
      <c r="F7" s="98"/>
      <c r="G7" s="98"/>
      <c r="H7" s="109"/>
      <c r="I7" s="114"/>
      <c r="J7" s="109"/>
      <c r="K7" s="110"/>
      <c r="L7" s="109"/>
      <c r="M7" s="114"/>
      <c r="N7" s="109"/>
      <c r="O7" s="110"/>
      <c r="P7" s="109"/>
      <c r="Q7" s="110"/>
      <c r="R7" s="109"/>
      <c r="S7" s="110"/>
      <c r="T7" s="14"/>
      <c r="U7" s="103" t="s">
        <v>13</v>
      </c>
      <c r="V7" s="103" t="s">
        <v>14</v>
      </c>
      <c r="W7" s="103" t="s">
        <v>56</v>
      </c>
      <c r="X7" s="100" t="s">
        <v>26</v>
      </c>
      <c r="Y7" s="101"/>
      <c r="Z7" s="101"/>
      <c r="AA7" s="102"/>
      <c r="AC7" s="96"/>
      <c r="AE7" s="94"/>
      <c r="AF7" s="96"/>
      <c r="AG7" s="96"/>
      <c r="AH7" s="96"/>
    </row>
    <row r="8" spans="1:35" s="15" customFormat="1" x14ac:dyDescent="0.25">
      <c r="A8" s="95"/>
      <c r="B8" s="96"/>
      <c r="C8" s="96"/>
      <c r="D8" s="96"/>
      <c r="E8" s="99"/>
      <c r="F8" s="99"/>
      <c r="G8" s="99"/>
      <c r="H8" s="111"/>
      <c r="I8" s="115"/>
      <c r="J8" s="111"/>
      <c r="K8" s="112"/>
      <c r="L8" s="111"/>
      <c r="M8" s="115"/>
      <c r="N8" s="111"/>
      <c r="O8" s="112"/>
      <c r="P8" s="111"/>
      <c r="Q8" s="112"/>
      <c r="R8" s="111"/>
      <c r="S8" s="112"/>
      <c r="T8" s="14"/>
      <c r="U8" s="104"/>
      <c r="V8" s="104"/>
      <c r="W8" s="104"/>
      <c r="X8" s="105" t="s">
        <v>15</v>
      </c>
      <c r="Y8" s="106"/>
      <c r="Z8" s="45" t="s">
        <v>16</v>
      </c>
      <c r="AA8" s="45" t="s">
        <v>17</v>
      </c>
      <c r="AC8" s="96"/>
      <c r="AE8" s="95"/>
      <c r="AF8" s="96"/>
      <c r="AG8" s="96"/>
      <c r="AH8" s="96"/>
    </row>
    <row r="9" spans="1:35" x14ac:dyDescent="0.25">
      <c r="A9" s="54"/>
      <c r="B9" s="54"/>
      <c r="C9" s="54"/>
      <c r="D9" s="54"/>
      <c r="E9" s="55"/>
      <c r="F9" s="55"/>
      <c r="G9" s="55"/>
      <c r="H9" s="54"/>
      <c r="I9" s="54"/>
      <c r="J9" s="54"/>
      <c r="K9" s="60"/>
      <c r="L9" s="54"/>
      <c r="M9" s="54"/>
      <c r="N9" s="54"/>
      <c r="O9" s="60"/>
      <c r="P9" s="54"/>
      <c r="Q9" s="68"/>
      <c r="R9" s="60"/>
      <c r="S9" s="60"/>
      <c r="T9" s="54"/>
      <c r="U9" s="68"/>
      <c r="V9" s="68"/>
      <c r="W9" s="68"/>
      <c r="X9" s="60"/>
      <c r="Y9" s="60"/>
      <c r="Z9" s="60"/>
      <c r="AA9" s="60"/>
      <c r="AC9" s="54"/>
    </row>
    <row r="10" spans="1:35" s="47" customFormat="1" x14ac:dyDescent="0.25">
      <c r="A10" s="49">
        <v>2016</v>
      </c>
      <c r="B10" s="49" t="s">
        <v>29</v>
      </c>
      <c r="C10" s="49">
        <v>25</v>
      </c>
      <c r="D10" s="49" t="s">
        <v>30</v>
      </c>
      <c r="E10" s="56">
        <v>42362</v>
      </c>
      <c r="F10" s="56"/>
      <c r="G10" s="56">
        <v>42522</v>
      </c>
      <c r="H10" s="49" t="s">
        <v>24</v>
      </c>
      <c r="I10" s="49" t="s">
        <v>25</v>
      </c>
      <c r="J10" s="49" t="s">
        <v>26</v>
      </c>
      <c r="K10" s="81">
        <v>-38205.034990457098</v>
      </c>
      <c r="L10" s="49" t="s">
        <v>27</v>
      </c>
      <c r="M10" s="49" t="s">
        <v>25</v>
      </c>
      <c r="N10" s="49" t="s">
        <v>31</v>
      </c>
      <c r="O10" s="61">
        <v>42037</v>
      </c>
      <c r="P10" s="49" t="s">
        <v>32</v>
      </c>
      <c r="Q10" s="69">
        <v>1.1003000000000001</v>
      </c>
      <c r="R10" s="61"/>
      <c r="S10" s="61">
        <v>0</v>
      </c>
      <c r="T10" s="49"/>
      <c r="U10" s="69">
        <v>1.1131899999999999</v>
      </c>
      <c r="V10" s="69">
        <v>1.1131600032335132</v>
      </c>
      <c r="W10" s="69"/>
      <c r="X10" s="81">
        <v>-441.35100226245208</v>
      </c>
      <c r="Y10" s="81">
        <v>-441.35100226245208</v>
      </c>
      <c r="Z10" s="81">
        <v>-441.35100226245208</v>
      </c>
      <c r="AA10" s="61">
        <v>0</v>
      </c>
      <c r="AC10" s="49"/>
      <c r="AE10" s="81">
        <v>-429.71</v>
      </c>
      <c r="AF10" s="87">
        <f t="shared" ref="AF10:AF35" si="0">(AE10-X10)/O10</f>
        <v>2.7692276476561371E-4</v>
      </c>
      <c r="AG10" s="88" t="s">
        <v>62</v>
      </c>
      <c r="AH10" s="89"/>
      <c r="AI10"/>
    </row>
    <row r="11" spans="1:35" s="47" customFormat="1" x14ac:dyDescent="0.25">
      <c r="A11" s="50">
        <v>2016</v>
      </c>
      <c r="B11" s="50" t="s">
        <v>33</v>
      </c>
      <c r="C11" s="50">
        <v>26</v>
      </c>
      <c r="D11" s="50" t="s">
        <v>30</v>
      </c>
      <c r="E11" s="57">
        <v>42362</v>
      </c>
      <c r="F11" s="57"/>
      <c r="G11" s="57">
        <v>42705</v>
      </c>
      <c r="H11" s="50" t="s">
        <v>24</v>
      </c>
      <c r="I11" s="50" t="s">
        <v>25</v>
      </c>
      <c r="J11" s="50" t="s">
        <v>26</v>
      </c>
      <c r="K11" s="82">
        <v>-37970.373046698602</v>
      </c>
      <c r="L11" s="50" t="s">
        <v>27</v>
      </c>
      <c r="M11" s="50" t="s">
        <v>25</v>
      </c>
      <c r="N11" s="50" t="s">
        <v>31</v>
      </c>
      <c r="O11" s="62">
        <v>42037</v>
      </c>
      <c r="P11" s="50" t="s">
        <v>32</v>
      </c>
      <c r="Q11" s="70">
        <v>1.1071</v>
      </c>
      <c r="R11" s="62"/>
      <c r="S11" s="62">
        <v>0</v>
      </c>
      <c r="T11" s="50"/>
      <c r="U11" s="70">
        <v>1.1131899999999999</v>
      </c>
      <c r="V11" s="70">
        <v>1.1205565024885491</v>
      </c>
      <c r="W11" s="70"/>
      <c r="X11" s="82">
        <v>-457.20274067137439</v>
      </c>
      <c r="Y11" s="82">
        <v>-457.20274067137439</v>
      </c>
      <c r="Z11" s="82">
        <v>-457.20274067137439</v>
      </c>
      <c r="AA11" s="62">
        <v>0</v>
      </c>
      <c r="AC11" s="50"/>
      <c r="AE11" s="81">
        <v>-446.43</v>
      </c>
      <c r="AF11" s="87">
        <f t="shared" si="0"/>
        <v>2.5626806554640861E-4</v>
      </c>
      <c r="AG11" s="88" t="s">
        <v>62</v>
      </c>
      <c r="AH11" s="89"/>
      <c r="AI11"/>
    </row>
    <row r="12" spans="1:35" s="48" customFormat="1" x14ac:dyDescent="0.25">
      <c r="A12" s="51"/>
      <c r="B12" s="51"/>
      <c r="C12" s="51"/>
      <c r="D12" s="51"/>
      <c r="E12" s="58"/>
      <c r="F12" s="58"/>
      <c r="G12" s="58"/>
      <c r="H12" s="51"/>
      <c r="I12" s="51"/>
      <c r="J12" s="51"/>
      <c r="K12" s="83">
        <v>-76175.408037155692</v>
      </c>
      <c r="L12" s="51"/>
      <c r="M12" s="51"/>
      <c r="N12" s="51"/>
      <c r="O12" s="63">
        <v>84074</v>
      </c>
      <c r="P12" s="51"/>
      <c r="Q12" s="71">
        <v>1.10368952613935</v>
      </c>
      <c r="R12" s="63"/>
      <c r="S12" s="63"/>
      <c r="T12" s="51"/>
      <c r="U12" s="71"/>
      <c r="V12" s="71"/>
      <c r="W12" s="71"/>
      <c r="X12" s="83">
        <v>-898.55374293382647</v>
      </c>
      <c r="Y12" s="83">
        <v>-898.55374293382647</v>
      </c>
      <c r="Z12" s="83">
        <v>-898.55374293382647</v>
      </c>
      <c r="AA12" s="63">
        <v>0</v>
      </c>
      <c r="AC12" s="51"/>
      <c r="AF12" s="87"/>
      <c r="AG12" s="90"/>
      <c r="AH12" s="89"/>
      <c r="AI12"/>
    </row>
    <row r="13" spans="1:35" s="48" customFormat="1" x14ac:dyDescent="0.25">
      <c r="A13" s="51"/>
      <c r="B13" s="51"/>
      <c r="C13" s="51"/>
      <c r="D13" s="51"/>
      <c r="E13" s="58"/>
      <c r="F13" s="58"/>
      <c r="G13" s="58"/>
      <c r="H13" s="51"/>
      <c r="I13" s="51"/>
      <c r="J13" s="51"/>
      <c r="K13" s="63"/>
      <c r="L13" s="51"/>
      <c r="M13" s="51"/>
      <c r="N13" s="51"/>
      <c r="O13" s="63"/>
      <c r="P13" s="51"/>
      <c r="Q13" s="71"/>
      <c r="R13" s="63"/>
      <c r="S13" s="63"/>
      <c r="T13" s="51"/>
      <c r="U13" s="71"/>
      <c r="V13" s="71"/>
      <c r="W13" s="71"/>
      <c r="X13" s="63"/>
      <c r="Y13" s="63"/>
      <c r="Z13" s="63"/>
      <c r="AA13" s="63"/>
      <c r="AC13" s="51"/>
      <c r="AF13" s="87"/>
      <c r="AG13" s="90"/>
      <c r="AH13" s="89"/>
      <c r="AI13"/>
    </row>
    <row r="14" spans="1:35" s="47" customFormat="1" x14ac:dyDescent="0.25">
      <c r="A14" s="49">
        <v>2017</v>
      </c>
      <c r="B14" s="49" t="s">
        <v>34</v>
      </c>
      <c r="C14" s="49">
        <v>27</v>
      </c>
      <c r="D14" s="49" t="s">
        <v>30</v>
      </c>
      <c r="E14" s="56">
        <v>42362</v>
      </c>
      <c r="F14" s="56"/>
      <c r="G14" s="56">
        <v>42887</v>
      </c>
      <c r="H14" s="49" t="s">
        <v>24</v>
      </c>
      <c r="I14" s="49" t="s">
        <v>25</v>
      </c>
      <c r="J14" s="49" t="s">
        <v>26</v>
      </c>
      <c r="K14" s="81">
        <v>-37681.068483327399</v>
      </c>
      <c r="L14" s="49" t="s">
        <v>27</v>
      </c>
      <c r="M14" s="49" t="s">
        <v>25</v>
      </c>
      <c r="N14" s="49" t="s">
        <v>31</v>
      </c>
      <c r="O14" s="61">
        <v>42037</v>
      </c>
      <c r="P14" s="49" t="s">
        <v>32</v>
      </c>
      <c r="Q14" s="69">
        <v>1.1155999999999999</v>
      </c>
      <c r="R14" s="61"/>
      <c r="S14" s="61">
        <v>0</v>
      </c>
      <c r="T14" s="49"/>
      <c r="U14" s="69">
        <v>1.1131899999999999</v>
      </c>
      <c r="V14" s="69">
        <v>1.1297468450911212</v>
      </c>
      <c r="W14" s="69"/>
      <c r="X14" s="81">
        <v>-474.69572623236519</v>
      </c>
      <c r="Y14" s="81">
        <v>-474.69572623236519</v>
      </c>
      <c r="Z14" s="81">
        <v>-474.69572623236519</v>
      </c>
      <c r="AA14" s="61">
        <v>0</v>
      </c>
      <c r="AC14" s="49"/>
      <c r="AE14" s="81">
        <v>-467.39</v>
      </c>
      <c r="AF14" s="87">
        <f t="shared" si="0"/>
        <v>1.7379275953006168E-4</v>
      </c>
      <c r="AG14" s="88" t="s">
        <v>62</v>
      </c>
      <c r="AH14" s="89"/>
      <c r="AI14"/>
    </row>
    <row r="15" spans="1:35" s="47" customFormat="1" x14ac:dyDescent="0.25">
      <c r="A15" s="50">
        <v>2017</v>
      </c>
      <c r="B15" s="50" t="s">
        <v>35</v>
      </c>
      <c r="C15" s="50">
        <v>28</v>
      </c>
      <c r="D15" s="50" t="s">
        <v>30</v>
      </c>
      <c r="E15" s="57">
        <v>42362</v>
      </c>
      <c r="F15" s="57"/>
      <c r="G15" s="57">
        <v>43070</v>
      </c>
      <c r="H15" s="50" t="s">
        <v>24</v>
      </c>
      <c r="I15" s="50" t="s">
        <v>25</v>
      </c>
      <c r="J15" s="50" t="s">
        <v>26</v>
      </c>
      <c r="K15" s="82">
        <v>-37346.304193319098</v>
      </c>
      <c r="L15" s="50" t="s">
        <v>27</v>
      </c>
      <c r="M15" s="50" t="s">
        <v>25</v>
      </c>
      <c r="N15" s="50" t="s">
        <v>31</v>
      </c>
      <c r="O15" s="62">
        <v>42037</v>
      </c>
      <c r="P15" s="50" t="s">
        <v>32</v>
      </c>
      <c r="Q15" s="70">
        <v>1.1255999999999999</v>
      </c>
      <c r="R15" s="62"/>
      <c r="S15" s="62">
        <v>0</v>
      </c>
      <c r="T15" s="50"/>
      <c r="U15" s="70">
        <v>1.1131899999999999</v>
      </c>
      <c r="V15" s="70">
        <v>1.1400293393387102</v>
      </c>
      <c r="W15" s="70"/>
      <c r="X15" s="82">
        <v>-477.20101656374248</v>
      </c>
      <c r="Y15" s="82">
        <v>-477.20101656374248</v>
      </c>
      <c r="Z15" s="82">
        <v>-477.20101656374248</v>
      </c>
      <c r="AA15" s="62">
        <v>0</v>
      </c>
      <c r="AC15" s="50"/>
      <c r="AE15" s="81">
        <v>-470.94</v>
      </c>
      <c r="AF15" s="87">
        <f t="shared" si="0"/>
        <v>1.4894061335829121E-4</v>
      </c>
      <c r="AG15" s="88" t="s">
        <v>62</v>
      </c>
      <c r="AH15" s="89"/>
      <c r="AI15"/>
    </row>
    <row r="16" spans="1:35" s="48" customFormat="1" x14ac:dyDescent="0.25">
      <c r="A16" s="51"/>
      <c r="B16" s="51"/>
      <c r="C16" s="51"/>
      <c r="D16" s="51"/>
      <c r="E16" s="58"/>
      <c r="F16" s="58"/>
      <c r="G16" s="58"/>
      <c r="H16" s="51"/>
      <c r="I16" s="51"/>
      <c r="J16" s="51"/>
      <c r="K16" s="83">
        <v>-75027.372676646497</v>
      </c>
      <c r="L16" s="51"/>
      <c r="M16" s="51"/>
      <c r="N16" s="51"/>
      <c r="O16" s="63">
        <v>84074</v>
      </c>
      <c r="P16" s="51"/>
      <c r="Q16" s="71">
        <v>1.1205776905229339</v>
      </c>
      <c r="R16" s="63"/>
      <c r="S16" s="63"/>
      <c r="T16" s="51"/>
      <c r="U16" s="71"/>
      <c r="V16" s="71"/>
      <c r="W16" s="71"/>
      <c r="X16" s="83">
        <v>-951.89674279610767</v>
      </c>
      <c r="Y16" s="83">
        <v>-951.89674279610767</v>
      </c>
      <c r="Z16" s="83">
        <v>-951.89674279610767</v>
      </c>
      <c r="AA16" s="63">
        <v>0</v>
      </c>
      <c r="AC16" s="51"/>
      <c r="AF16" s="87"/>
      <c r="AG16" s="91"/>
      <c r="AH16" s="91"/>
      <c r="AI16"/>
    </row>
    <row r="17" spans="1:35" s="48" customFormat="1" x14ac:dyDescent="0.25">
      <c r="A17" s="51"/>
      <c r="B17" s="51"/>
      <c r="C17" s="51"/>
      <c r="D17" s="51"/>
      <c r="E17" s="58"/>
      <c r="F17" s="58"/>
      <c r="G17" s="58"/>
      <c r="H17" s="51"/>
      <c r="I17" s="51"/>
      <c r="J17" s="51"/>
      <c r="K17" s="63"/>
      <c r="L17" s="51"/>
      <c r="M17" s="51"/>
      <c r="N17" s="51"/>
      <c r="O17" s="63"/>
      <c r="P17" s="51"/>
      <c r="Q17" s="71"/>
      <c r="R17" s="63"/>
      <c r="S17" s="63"/>
      <c r="T17" s="51"/>
      <c r="U17" s="71"/>
      <c r="V17" s="71"/>
      <c r="W17" s="71"/>
      <c r="X17" s="63"/>
      <c r="Y17" s="63"/>
      <c r="Z17" s="63"/>
      <c r="AA17" s="63"/>
      <c r="AC17" s="51"/>
      <c r="AF17" s="87"/>
      <c r="AG17" s="91"/>
      <c r="AH17" s="91"/>
      <c r="AI17"/>
    </row>
    <row r="18" spans="1:35" s="47" customFormat="1" x14ac:dyDescent="0.25">
      <c r="A18" s="49">
        <v>2018</v>
      </c>
      <c r="B18" s="49" t="s">
        <v>36</v>
      </c>
      <c r="C18" s="49">
        <v>29</v>
      </c>
      <c r="D18" s="49" t="s">
        <v>30</v>
      </c>
      <c r="E18" s="56">
        <v>42362</v>
      </c>
      <c r="F18" s="56"/>
      <c r="G18" s="56">
        <v>43252</v>
      </c>
      <c r="H18" s="49" t="s">
        <v>24</v>
      </c>
      <c r="I18" s="49" t="s">
        <v>25</v>
      </c>
      <c r="J18" s="49" t="s">
        <v>26</v>
      </c>
      <c r="K18" s="81">
        <v>-37164.706922464902</v>
      </c>
      <c r="L18" s="49" t="s">
        <v>27</v>
      </c>
      <c r="M18" s="49" t="s">
        <v>25</v>
      </c>
      <c r="N18" s="49" t="s">
        <v>31</v>
      </c>
      <c r="O18" s="61">
        <v>42037</v>
      </c>
      <c r="P18" s="49" t="s">
        <v>32</v>
      </c>
      <c r="Q18" s="69">
        <v>1.1311</v>
      </c>
      <c r="R18" s="61"/>
      <c r="S18" s="61">
        <v>0</v>
      </c>
      <c r="T18" s="49"/>
      <c r="U18" s="69">
        <v>1.1131899999999999</v>
      </c>
      <c r="V18" s="69">
        <v>1.1508200432894111</v>
      </c>
      <c r="W18" s="69"/>
      <c r="X18" s="81">
        <v>-644.9795082942212</v>
      </c>
      <c r="Y18" s="81">
        <v>-644.9795082942212</v>
      </c>
      <c r="Z18" s="81">
        <v>-644.9795082942212</v>
      </c>
      <c r="AA18" s="61">
        <v>0</v>
      </c>
      <c r="AC18" s="49"/>
      <c r="AE18" s="81">
        <v>-650.71</v>
      </c>
      <c r="AF18" s="87">
        <f t="shared" si="0"/>
        <v>-1.3632018711560843E-4</v>
      </c>
      <c r="AG18" s="88" t="s">
        <v>62</v>
      </c>
      <c r="AH18" s="89"/>
      <c r="AI18"/>
    </row>
    <row r="19" spans="1:35" s="47" customFormat="1" x14ac:dyDescent="0.25">
      <c r="A19" s="49">
        <v>2018</v>
      </c>
      <c r="B19" s="49" t="s">
        <v>37</v>
      </c>
      <c r="C19" s="49">
        <v>30</v>
      </c>
      <c r="D19" s="49" t="s">
        <v>30</v>
      </c>
      <c r="E19" s="56">
        <v>42362</v>
      </c>
      <c r="F19" s="56"/>
      <c r="G19" s="56">
        <v>43313</v>
      </c>
      <c r="H19" s="49" t="s">
        <v>24</v>
      </c>
      <c r="I19" s="49" t="s">
        <v>25</v>
      </c>
      <c r="J19" s="49" t="s">
        <v>26</v>
      </c>
      <c r="K19" s="81">
        <v>-657210.81843009405</v>
      </c>
      <c r="L19" s="49" t="s">
        <v>27</v>
      </c>
      <c r="M19" s="49" t="s">
        <v>25</v>
      </c>
      <c r="N19" s="49" t="s">
        <v>31</v>
      </c>
      <c r="O19" s="61">
        <v>746000</v>
      </c>
      <c r="P19" s="49" t="s">
        <v>32</v>
      </c>
      <c r="Q19" s="69">
        <v>1.1351</v>
      </c>
      <c r="R19" s="61"/>
      <c r="S19" s="61">
        <v>0</v>
      </c>
      <c r="T19" s="49"/>
      <c r="U19" s="69">
        <v>1.1131899999999999</v>
      </c>
      <c r="V19" s="69">
        <v>1.1546767828493694</v>
      </c>
      <c r="W19" s="69"/>
      <c r="X19" s="81">
        <v>-11296.624605480991</v>
      </c>
      <c r="Y19" s="81">
        <v>-11296.624605480991</v>
      </c>
      <c r="Z19" s="81">
        <v>-11296.624605480991</v>
      </c>
      <c r="AA19" s="61">
        <v>0</v>
      </c>
      <c r="AC19" s="49"/>
      <c r="AE19" s="81">
        <v>-11390.74</v>
      </c>
      <c r="AF19" s="87">
        <f t="shared" si="0"/>
        <v>-1.2616004627213001E-4</v>
      </c>
      <c r="AG19" s="88" t="s">
        <v>62</v>
      </c>
      <c r="AH19" s="89"/>
      <c r="AI19"/>
    </row>
    <row r="20" spans="1:35" s="47" customFormat="1" x14ac:dyDescent="0.25">
      <c r="A20" s="50">
        <v>2018</v>
      </c>
      <c r="B20" s="50" t="s">
        <v>38</v>
      </c>
      <c r="C20" s="50">
        <v>31</v>
      </c>
      <c r="D20" s="50" t="s">
        <v>30</v>
      </c>
      <c r="E20" s="57">
        <v>42362</v>
      </c>
      <c r="F20" s="57"/>
      <c r="G20" s="57">
        <v>43437</v>
      </c>
      <c r="H20" s="50" t="s">
        <v>24</v>
      </c>
      <c r="I20" s="50" t="s">
        <v>25</v>
      </c>
      <c r="J20" s="50" t="s">
        <v>26</v>
      </c>
      <c r="K20" s="82">
        <v>-36742.417620837303</v>
      </c>
      <c r="L20" s="50" t="s">
        <v>27</v>
      </c>
      <c r="M20" s="50" t="s">
        <v>25</v>
      </c>
      <c r="N20" s="50" t="s">
        <v>31</v>
      </c>
      <c r="O20" s="62">
        <v>42037</v>
      </c>
      <c r="P20" s="50" t="s">
        <v>32</v>
      </c>
      <c r="Q20" s="70">
        <v>1.1440999999999999</v>
      </c>
      <c r="R20" s="62"/>
      <c r="S20" s="62">
        <v>0</v>
      </c>
      <c r="T20" s="50"/>
      <c r="U20" s="70">
        <v>1.1131899999999999</v>
      </c>
      <c r="V20" s="70">
        <v>1.1626430625140318</v>
      </c>
      <c r="W20" s="70"/>
      <c r="X20" s="82">
        <v>-595.38769904435765</v>
      </c>
      <c r="Y20" s="82">
        <v>-595.38769904435765</v>
      </c>
      <c r="Z20" s="82">
        <v>-595.38769904435765</v>
      </c>
      <c r="AA20" s="62">
        <v>0</v>
      </c>
      <c r="AC20" s="50"/>
      <c r="AE20" s="81">
        <v>-602.74</v>
      </c>
      <c r="AF20" s="87">
        <f t="shared" si="0"/>
        <v>-1.7490070546524164E-4</v>
      </c>
      <c r="AG20" s="88" t="s">
        <v>62</v>
      </c>
      <c r="AH20" s="89"/>
      <c r="AI20"/>
    </row>
    <row r="21" spans="1:35" s="48" customFormat="1" x14ac:dyDescent="0.25">
      <c r="A21" s="51"/>
      <c r="B21" s="51"/>
      <c r="C21" s="51"/>
      <c r="D21" s="51"/>
      <c r="E21" s="58"/>
      <c r="F21" s="58"/>
      <c r="G21" s="58"/>
      <c r="H21" s="51"/>
      <c r="I21" s="51"/>
      <c r="J21" s="51"/>
      <c r="K21" s="83">
        <v>-731117.94297339628</v>
      </c>
      <c r="L21" s="51"/>
      <c r="M21" s="51"/>
      <c r="N21" s="51"/>
      <c r="O21" s="63">
        <v>830074</v>
      </c>
      <c r="P21" s="51"/>
      <c r="Q21" s="71">
        <v>1.1353489652082092</v>
      </c>
      <c r="R21" s="63"/>
      <c r="S21" s="63"/>
      <c r="T21" s="51"/>
      <c r="U21" s="71"/>
      <c r="V21" s="71"/>
      <c r="W21" s="71"/>
      <c r="X21" s="83">
        <v>-12536.99181281957</v>
      </c>
      <c r="Y21" s="83">
        <v>-12536.99181281957</v>
      </c>
      <c r="Z21" s="83">
        <v>-12536.99181281957</v>
      </c>
      <c r="AA21" s="63">
        <v>0</v>
      </c>
      <c r="AC21" s="51"/>
      <c r="AF21" s="87"/>
      <c r="AG21" s="88"/>
      <c r="AH21" s="89"/>
      <c r="AI21"/>
    </row>
    <row r="22" spans="1:35" s="48" customFormat="1" x14ac:dyDescent="0.25">
      <c r="A22" s="51"/>
      <c r="B22" s="51"/>
      <c r="C22" s="51"/>
      <c r="D22" s="51"/>
      <c r="E22" s="58"/>
      <c r="F22" s="58"/>
      <c r="G22" s="58"/>
      <c r="H22" s="51"/>
      <c r="I22" s="51"/>
      <c r="J22" s="51"/>
      <c r="K22" s="63"/>
      <c r="L22" s="51"/>
      <c r="M22" s="51"/>
      <c r="N22" s="51"/>
      <c r="O22" s="63"/>
      <c r="P22" s="51"/>
      <c r="Q22" s="71"/>
      <c r="R22" s="63"/>
      <c r="S22" s="63"/>
      <c r="T22" s="51"/>
      <c r="U22" s="71"/>
      <c r="V22" s="71"/>
      <c r="W22" s="71"/>
      <c r="X22" s="63"/>
      <c r="Y22" s="63"/>
      <c r="Z22" s="63"/>
      <c r="AA22" s="63"/>
      <c r="AC22" s="51"/>
      <c r="AF22" s="87"/>
      <c r="AG22" s="88"/>
      <c r="AH22" s="89"/>
      <c r="AI22"/>
    </row>
    <row r="23" spans="1:35" s="47" customFormat="1" x14ac:dyDescent="0.25">
      <c r="A23" s="49">
        <v>2019</v>
      </c>
      <c r="B23" s="49" t="s">
        <v>39</v>
      </c>
      <c r="C23" s="49">
        <v>32</v>
      </c>
      <c r="D23" s="49" t="s">
        <v>30</v>
      </c>
      <c r="E23" s="56">
        <v>42362</v>
      </c>
      <c r="F23" s="56"/>
      <c r="G23" s="56">
        <v>43497</v>
      </c>
      <c r="H23" s="49" t="s">
        <v>24</v>
      </c>
      <c r="I23" s="49" t="s">
        <v>25</v>
      </c>
      <c r="J23" s="49" t="s">
        <v>26</v>
      </c>
      <c r="K23" s="81">
        <v>-663412.08264318702</v>
      </c>
      <c r="L23" s="49" t="s">
        <v>27</v>
      </c>
      <c r="M23" s="49" t="s">
        <v>25</v>
      </c>
      <c r="N23" s="49" t="s">
        <v>31</v>
      </c>
      <c r="O23" s="61">
        <v>761000</v>
      </c>
      <c r="P23" s="49" t="s">
        <v>32</v>
      </c>
      <c r="Q23" s="69">
        <v>1.1471</v>
      </c>
      <c r="R23" s="61"/>
      <c r="S23" s="61">
        <v>0</v>
      </c>
      <c r="T23" s="49"/>
      <c r="U23" s="69">
        <v>1.1131899999999999</v>
      </c>
      <c r="V23" s="69">
        <v>1.1665498788837143</v>
      </c>
      <c r="W23" s="69"/>
      <c r="X23" s="81">
        <v>-11250.142913236901</v>
      </c>
      <c r="Y23" s="81">
        <v>-11250.142913236901</v>
      </c>
      <c r="Z23" s="81">
        <v>-11250.142913236901</v>
      </c>
      <c r="AA23" s="61">
        <v>0</v>
      </c>
      <c r="AC23" s="49"/>
      <c r="AE23" s="81">
        <v>-11429.04</v>
      </c>
      <c r="AF23" s="87">
        <f t="shared" si="0"/>
        <v>-2.350815857596579E-4</v>
      </c>
      <c r="AG23" s="88" t="s">
        <v>62</v>
      </c>
      <c r="AH23" s="89"/>
      <c r="AI23"/>
    </row>
    <row r="24" spans="1:35" s="47" customFormat="1" x14ac:dyDescent="0.25">
      <c r="A24" s="49">
        <v>2019</v>
      </c>
      <c r="B24" s="49" t="s">
        <v>40</v>
      </c>
      <c r="C24" s="49">
        <v>33</v>
      </c>
      <c r="D24" s="49" t="s">
        <v>30</v>
      </c>
      <c r="E24" s="56">
        <v>42362</v>
      </c>
      <c r="F24" s="56"/>
      <c r="G24" s="56">
        <v>43619</v>
      </c>
      <c r="H24" s="49" t="s">
        <v>24</v>
      </c>
      <c r="I24" s="49" t="s">
        <v>25</v>
      </c>
      <c r="J24" s="49" t="s">
        <v>26</v>
      </c>
      <c r="K24" s="81">
        <v>-36424.053374924202</v>
      </c>
      <c r="L24" s="49" t="s">
        <v>27</v>
      </c>
      <c r="M24" s="49" t="s">
        <v>25</v>
      </c>
      <c r="N24" s="49" t="s">
        <v>31</v>
      </c>
      <c r="O24" s="61">
        <v>42037</v>
      </c>
      <c r="P24" s="49" t="s">
        <v>32</v>
      </c>
      <c r="Q24" s="69">
        <v>1.1540999999999999</v>
      </c>
      <c r="R24" s="61"/>
      <c r="S24" s="61">
        <v>0</v>
      </c>
      <c r="T24" s="49"/>
      <c r="U24" s="69">
        <v>1.1131899999999999</v>
      </c>
      <c r="V24" s="69">
        <v>1.1746000000000001</v>
      </c>
      <c r="W24" s="69"/>
      <c r="X24" s="81">
        <v>-648.00892750821754</v>
      </c>
      <c r="Y24" s="81">
        <v>-648.00892750821754</v>
      </c>
      <c r="Z24" s="81">
        <v>-648.00892750821754</v>
      </c>
      <c r="AA24" s="61">
        <v>0</v>
      </c>
      <c r="AC24" s="49"/>
      <c r="AE24" s="81">
        <v>-662.06</v>
      </c>
      <c r="AF24" s="87">
        <f t="shared" si="0"/>
        <v>-3.3425488240793603E-4</v>
      </c>
      <c r="AG24" s="88" t="s">
        <v>62</v>
      </c>
      <c r="AH24" s="89"/>
      <c r="AI24"/>
    </row>
    <row r="25" spans="1:35" s="47" customFormat="1" x14ac:dyDescent="0.25">
      <c r="A25" s="49">
        <v>2019</v>
      </c>
      <c r="B25" s="49" t="s">
        <v>41</v>
      </c>
      <c r="C25" s="49">
        <v>34</v>
      </c>
      <c r="D25" s="49" t="s">
        <v>30</v>
      </c>
      <c r="E25" s="56">
        <v>42362</v>
      </c>
      <c r="F25" s="56"/>
      <c r="G25" s="56">
        <v>43678</v>
      </c>
      <c r="H25" s="49" t="s">
        <v>24</v>
      </c>
      <c r="I25" s="49" t="s">
        <v>25</v>
      </c>
      <c r="J25" s="49" t="s">
        <v>26</v>
      </c>
      <c r="K25" s="81">
        <v>-670932.04219263396</v>
      </c>
      <c r="L25" s="49" t="s">
        <v>27</v>
      </c>
      <c r="M25" s="49" t="s">
        <v>25</v>
      </c>
      <c r="N25" s="49" t="s">
        <v>31</v>
      </c>
      <c r="O25" s="61">
        <v>776000</v>
      </c>
      <c r="P25" s="49" t="s">
        <v>32</v>
      </c>
      <c r="Q25" s="69">
        <v>1.1566000000000001</v>
      </c>
      <c r="R25" s="61"/>
      <c r="S25" s="61">
        <v>0</v>
      </c>
      <c r="T25" s="49"/>
      <c r="U25" s="69">
        <v>1.1131899999999999</v>
      </c>
      <c r="V25" s="69">
        <v>1.1785495592436985</v>
      </c>
      <c r="W25" s="69"/>
      <c r="X25" s="81">
        <v>-12748.365420526889</v>
      </c>
      <c r="Y25" s="81">
        <v>-12748.365420526889</v>
      </c>
      <c r="Z25" s="81">
        <v>-12748.365420526889</v>
      </c>
      <c r="AA25" s="61">
        <v>0</v>
      </c>
      <c r="AC25" s="49"/>
      <c r="AE25" s="81">
        <v>-13000.26</v>
      </c>
      <c r="AF25" s="87">
        <f t="shared" si="0"/>
        <v>-3.2460641684679337E-4</v>
      </c>
      <c r="AG25" s="88" t="s">
        <v>62</v>
      </c>
      <c r="AH25" s="89"/>
      <c r="AI25"/>
    </row>
    <row r="26" spans="1:35" s="47" customFormat="1" x14ac:dyDescent="0.2">
      <c r="A26" s="50">
        <v>2019</v>
      </c>
      <c r="B26" s="50" t="s">
        <v>42</v>
      </c>
      <c r="C26" s="50">
        <v>35</v>
      </c>
      <c r="D26" s="50" t="s">
        <v>30</v>
      </c>
      <c r="E26" s="57">
        <v>42362</v>
      </c>
      <c r="F26" s="57"/>
      <c r="G26" s="57">
        <v>43801</v>
      </c>
      <c r="H26" s="50" t="s">
        <v>24</v>
      </c>
      <c r="I26" s="50" t="s">
        <v>25</v>
      </c>
      <c r="J26" s="50" t="s">
        <v>26</v>
      </c>
      <c r="K26" s="82">
        <v>-36126.675833619804</v>
      </c>
      <c r="L26" s="50" t="s">
        <v>27</v>
      </c>
      <c r="M26" s="50" t="s">
        <v>25</v>
      </c>
      <c r="N26" s="50" t="s">
        <v>31</v>
      </c>
      <c r="O26" s="62">
        <v>42037</v>
      </c>
      <c r="P26" s="50" t="s">
        <v>32</v>
      </c>
      <c r="Q26" s="70">
        <v>1.1636</v>
      </c>
      <c r="R26" s="62"/>
      <c r="S26" s="62">
        <v>0</v>
      </c>
      <c r="T26" s="50"/>
      <c r="U26" s="70">
        <v>1.1131899999999999</v>
      </c>
      <c r="V26" s="70">
        <v>1.1868959982894685</v>
      </c>
      <c r="W26" s="70"/>
      <c r="X26" s="82">
        <v>-724.75272514468077</v>
      </c>
      <c r="Y26" s="82">
        <v>-724.75272514468077</v>
      </c>
      <c r="Z26" s="82">
        <v>-724.75272514468077</v>
      </c>
      <c r="AA26" s="62">
        <v>0</v>
      </c>
      <c r="AC26" s="50"/>
      <c r="AE26" s="81">
        <v>-733.48</v>
      </c>
      <c r="AF26" s="87">
        <f t="shared" si="0"/>
        <v>-2.076093644960214E-4</v>
      </c>
      <c r="AG26" s="88" t="s">
        <v>62</v>
      </c>
      <c r="AH26" s="89"/>
    </row>
    <row r="27" spans="1:35" s="48" customFormat="1" x14ac:dyDescent="0.2">
      <c r="A27" s="51"/>
      <c r="B27" s="51"/>
      <c r="C27" s="51"/>
      <c r="D27" s="51"/>
      <c r="E27" s="58"/>
      <c r="F27" s="58"/>
      <c r="G27" s="58"/>
      <c r="H27" s="51"/>
      <c r="I27" s="51"/>
      <c r="J27" s="51"/>
      <c r="K27" s="83">
        <v>-1406894.854044365</v>
      </c>
      <c r="L27" s="51"/>
      <c r="M27" s="51"/>
      <c r="N27" s="51"/>
      <c r="O27" s="63">
        <v>1621074</v>
      </c>
      <c r="P27" s="51"/>
      <c r="Q27" s="71">
        <v>1.1522353609723852</v>
      </c>
      <c r="R27" s="63"/>
      <c r="S27" s="63"/>
      <c r="T27" s="51"/>
      <c r="U27" s="71"/>
      <c r="V27" s="71"/>
      <c r="W27" s="71"/>
      <c r="X27" s="83">
        <v>-25371.269986416686</v>
      </c>
      <c r="Y27" s="83">
        <v>-25371.269986416686</v>
      </c>
      <c r="Z27" s="83">
        <v>-25371.269986416686</v>
      </c>
      <c r="AA27" s="63">
        <v>0</v>
      </c>
      <c r="AC27" s="51"/>
      <c r="AF27" s="87"/>
      <c r="AG27" s="88"/>
      <c r="AH27" s="89"/>
    </row>
    <row r="28" spans="1:35" s="48" customFormat="1" x14ac:dyDescent="0.2">
      <c r="A28" s="51"/>
      <c r="B28" s="51"/>
      <c r="C28" s="51"/>
      <c r="D28" s="51"/>
      <c r="E28" s="58"/>
      <c r="F28" s="58"/>
      <c r="G28" s="58"/>
      <c r="H28" s="51"/>
      <c r="I28" s="51"/>
      <c r="J28" s="51"/>
      <c r="K28" s="63"/>
      <c r="L28" s="51"/>
      <c r="M28" s="51"/>
      <c r="N28" s="51"/>
      <c r="O28" s="63"/>
      <c r="P28" s="51"/>
      <c r="Q28" s="71"/>
      <c r="R28" s="63"/>
      <c r="S28" s="63"/>
      <c r="T28" s="51"/>
      <c r="U28" s="71"/>
      <c r="V28" s="71"/>
      <c r="W28" s="71"/>
      <c r="X28" s="63"/>
      <c r="Y28" s="63"/>
      <c r="Z28" s="63"/>
      <c r="AA28" s="63"/>
      <c r="AC28" s="51"/>
      <c r="AF28" s="87"/>
      <c r="AG28" s="88"/>
      <c r="AH28" s="89"/>
    </row>
    <row r="29" spans="1:35" s="47" customFormat="1" x14ac:dyDescent="0.2">
      <c r="A29" s="49">
        <v>2020</v>
      </c>
      <c r="B29" s="49" t="s">
        <v>43</v>
      </c>
      <c r="C29" s="49">
        <v>36</v>
      </c>
      <c r="D29" s="49" t="s">
        <v>30</v>
      </c>
      <c r="E29" s="56">
        <v>42362</v>
      </c>
      <c r="F29" s="56"/>
      <c r="G29" s="56">
        <v>43864</v>
      </c>
      <c r="H29" s="49" t="s">
        <v>24</v>
      </c>
      <c r="I29" s="49" t="s">
        <v>25</v>
      </c>
      <c r="J29" s="49" t="s">
        <v>26</v>
      </c>
      <c r="K29" s="81">
        <v>-677168.05068059196</v>
      </c>
      <c r="L29" s="49" t="s">
        <v>27</v>
      </c>
      <c r="M29" s="49" t="s">
        <v>25</v>
      </c>
      <c r="N29" s="49" t="s">
        <v>31</v>
      </c>
      <c r="O29" s="61">
        <v>791000</v>
      </c>
      <c r="P29" s="49" t="s">
        <v>32</v>
      </c>
      <c r="Q29" s="69">
        <v>1.1680999999999999</v>
      </c>
      <c r="R29" s="61"/>
      <c r="S29" s="61">
        <v>0</v>
      </c>
      <c r="T29" s="49"/>
      <c r="U29" s="69">
        <v>1.1131899999999999</v>
      </c>
      <c r="V29" s="69">
        <v>1.1912305699476244</v>
      </c>
      <c r="W29" s="69"/>
      <c r="X29" s="81">
        <v>-13452.43262488853</v>
      </c>
      <c r="Y29" s="81">
        <v>-13452.43262488853</v>
      </c>
      <c r="Z29" s="81">
        <v>-13452.43262488853</v>
      </c>
      <c r="AA29" s="61">
        <v>0</v>
      </c>
      <c r="AC29" s="49"/>
      <c r="AE29" s="81">
        <v>-13539.33</v>
      </c>
      <c r="AF29" s="87">
        <f t="shared" si="0"/>
        <v>-1.0985761708150437E-4</v>
      </c>
      <c r="AG29" s="88" t="s">
        <v>62</v>
      </c>
      <c r="AH29" s="89"/>
    </row>
    <row r="30" spans="1:35" s="47" customFormat="1" x14ac:dyDescent="0.2">
      <c r="A30" s="49">
        <v>2020</v>
      </c>
      <c r="B30" s="49" t="s">
        <v>44</v>
      </c>
      <c r="C30" s="49">
        <v>37</v>
      </c>
      <c r="D30" s="49" t="s">
        <v>30</v>
      </c>
      <c r="E30" s="56">
        <v>42362</v>
      </c>
      <c r="F30" s="56"/>
      <c r="G30" s="56">
        <v>43983</v>
      </c>
      <c r="H30" s="49" t="s">
        <v>24</v>
      </c>
      <c r="I30" s="49" t="s">
        <v>25</v>
      </c>
      <c r="J30" s="49" t="s">
        <v>26</v>
      </c>
      <c r="K30" s="81">
        <v>-35910.6441141295</v>
      </c>
      <c r="L30" s="49" t="s">
        <v>27</v>
      </c>
      <c r="M30" s="49" t="s">
        <v>25</v>
      </c>
      <c r="N30" s="49" t="s">
        <v>31</v>
      </c>
      <c r="O30" s="61">
        <v>42037</v>
      </c>
      <c r="P30" s="49" t="s">
        <v>32</v>
      </c>
      <c r="Q30" s="69">
        <v>1.1706000000000001</v>
      </c>
      <c r="R30" s="61"/>
      <c r="S30" s="61">
        <v>0</v>
      </c>
      <c r="T30" s="49"/>
      <c r="U30" s="69">
        <v>1.1131899999999999</v>
      </c>
      <c r="V30" s="69">
        <v>1.1995296370355568</v>
      </c>
      <c r="W30" s="69"/>
      <c r="X30" s="81">
        <v>-887.74530404567145</v>
      </c>
      <c r="Y30" s="81">
        <v>-887.74530404567145</v>
      </c>
      <c r="Z30" s="81">
        <v>-887.74530404567145</v>
      </c>
      <c r="AA30" s="61">
        <v>0</v>
      </c>
      <c r="AC30" s="49"/>
      <c r="AE30" s="81">
        <v>-878.86</v>
      </c>
      <c r="AF30" s="87">
        <f t="shared" si="0"/>
        <v>2.1136865251258254E-4</v>
      </c>
      <c r="AG30" s="88" t="s">
        <v>62</v>
      </c>
      <c r="AH30" s="89"/>
    </row>
    <row r="31" spans="1:35" s="47" customFormat="1" x14ac:dyDescent="0.2">
      <c r="A31" s="49">
        <v>2020</v>
      </c>
      <c r="B31" s="49" t="s">
        <v>45</v>
      </c>
      <c r="C31" s="49">
        <v>38</v>
      </c>
      <c r="D31" s="49" t="s">
        <v>30</v>
      </c>
      <c r="E31" s="56">
        <v>42362</v>
      </c>
      <c r="F31" s="56"/>
      <c r="G31" s="56">
        <v>44046</v>
      </c>
      <c r="H31" s="49" t="s">
        <v>24</v>
      </c>
      <c r="I31" s="49" t="s">
        <v>25</v>
      </c>
      <c r="J31" s="49" t="s">
        <v>26</v>
      </c>
      <c r="K31" s="81">
        <v>-687627.811860941</v>
      </c>
      <c r="L31" s="49" t="s">
        <v>27</v>
      </c>
      <c r="M31" s="49" t="s">
        <v>25</v>
      </c>
      <c r="N31" s="49" t="s">
        <v>31</v>
      </c>
      <c r="O31" s="61">
        <v>807000</v>
      </c>
      <c r="P31" s="49" t="s">
        <v>32</v>
      </c>
      <c r="Q31" s="69">
        <v>1.1736</v>
      </c>
      <c r="R31" s="61"/>
      <c r="S31" s="61">
        <v>0</v>
      </c>
      <c r="T31" s="49"/>
      <c r="U31" s="69">
        <v>1.1131899999999999</v>
      </c>
      <c r="V31" s="69">
        <v>1.2037325784749497</v>
      </c>
      <c r="W31" s="69"/>
      <c r="X31" s="81">
        <v>-17653.883135120919</v>
      </c>
      <c r="Y31" s="81">
        <v>-17653.883135120919</v>
      </c>
      <c r="Z31" s="81">
        <v>-17653.883135120919</v>
      </c>
      <c r="AA31" s="61">
        <v>0</v>
      </c>
      <c r="AC31" s="49"/>
      <c r="AE31" s="81">
        <v>-17479.7</v>
      </c>
      <c r="AF31" s="87">
        <f t="shared" si="0"/>
        <v>2.158403161349671E-4</v>
      </c>
      <c r="AG31" s="88" t="s">
        <v>62</v>
      </c>
      <c r="AH31" s="89"/>
    </row>
    <row r="32" spans="1:35" s="47" customFormat="1" x14ac:dyDescent="0.2">
      <c r="A32" s="50">
        <v>2020</v>
      </c>
      <c r="B32" s="50" t="s">
        <v>46</v>
      </c>
      <c r="C32" s="50">
        <v>39</v>
      </c>
      <c r="D32" s="50" t="s">
        <v>30</v>
      </c>
      <c r="E32" s="57">
        <v>42362</v>
      </c>
      <c r="F32" s="57"/>
      <c r="G32" s="57">
        <v>44166</v>
      </c>
      <c r="H32" s="50" t="s">
        <v>24</v>
      </c>
      <c r="I32" s="50" t="s">
        <v>25</v>
      </c>
      <c r="J32" s="50" t="s">
        <v>26</v>
      </c>
      <c r="K32" s="82">
        <v>-35773.125691430498</v>
      </c>
      <c r="L32" s="50" t="s">
        <v>27</v>
      </c>
      <c r="M32" s="50" t="s">
        <v>25</v>
      </c>
      <c r="N32" s="50" t="s">
        <v>31</v>
      </c>
      <c r="O32" s="62">
        <v>42037</v>
      </c>
      <c r="P32" s="50" t="s">
        <v>32</v>
      </c>
      <c r="Q32" s="70">
        <v>1.1751</v>
      </c>
      <c r="R32" s="62"/>
      <c r="S32" s="62">
        <v>0</v>
      </c>
      <c r="T32" s="50"/>
      <c r="U32" s="70">
        <v>1.1131899999999999</v>
      </c>
      <c r="V32" s="70">
        <v>1.2118234797515803</v>
      </c>
      <c r="W32" s="70"/>
      <c r="X32" s="82">
        <v>-1113.078045979441</v>
      </c>
      <c r="Y32" s="82">
        <v>-1113.078045979441</v>
      </c>
      <c r="Z32" s="82">
        <v>-1113.078045979441</v>
      </c>
      <c r="AA32" s="62">
        <v>0</v>
      </c>
      <c r="AC32" s="50"/>
      <c r="AE32" s="81">
        <v>-1098.68</v>
      </c>
      <c r="AF32" s="87">
        <f t="shared" si="0"/>
        <v>3.4250888454078301E-4</v>
      </c>
      <c r="AG32" s="88" t="s">
        <v>62</v>
      </c>
      <c r="AH32" s="89"/>
    </row>
    <row r="33" spans="1:34" s="48" customFormat="1" x14ac:dyDescent="0.2">
      <c r="A33" s="51"/>
      <c r="B33" s="51"/>
      <c r="C33" s="51"/>
      <c r="D33" s="51"/>
      <c r="E33" s="58"/>
      <c r="F33" s="58"/>
      <c r="G33" s="58"/>
      <c r="H33" s="51"/>
      <c r="I33" s="51"/>
      <c r="J33" s="51"/>
      <c r="K33" s="83">
        <v>-1436479.6323470927</v>
      </c>
      <c r="L33" s="51"/>
      <c r="M33" s="51"/>
      <c r="N33" s="51"/>
      <c r="O33" s="63">
        <v>1682074</v>
      </c>
      <c r="P33" s="51"/>
      <c r="Q33" s="71">
        <v>1.1709696135765084</v>
      </c>
      <c r="R33" s="63"/>
      <c r="S33" s="63"/>
      <c r="T33" s="51"/>
      <c r="U33" s="71"/>
      <c r="V33" s="71"/>
      <c r="W33" s="71"/>
      <c r="X33" s="83">
        <v>-33107.139110034565</v>
      </c>
      <c r="Y33" s="83">
        <v>-33107.139110034565</v>
      </c>
      <c r="Z33" s="83">
        <v>-33107.139110034565</v>
      </c>
      <c r="AA33" s="63">
        <v>0</v>
      </c>
      <c r="AC33" s="51"/>
      <c r="AF33" s="87"/>
      <c r="AG33" s="88"/>
      <c r="AH33" s="89"/>
    </row>
    <row r="34" spans="1:34" s="48" customFormat="1" x14ac:dyDescent="0.2">
      <c r="A34" s="51"/>
      <c r="B34" s="51"/>
      <c r="C34" s="51"/>
      <c r="D34" s="51"/>
      <c r="E34" s="58"/>
      <c r="F34" s="58"/>
      <c r="G34" s="58"/>
      <c r="H34" s="51"/>
      <c r="I34" s="51"/>
      <c r="J34" s="51"/>
      <c r="K34" s="63"/>
      <c r="L34" s="51"/>
      <c r="M34" s="51"/>
      <c r="N34" s="51"/>
      <c r="O34" s="63"/>
      <c r="P34" s="51"/>
      <c r="Q34" s="71"/>
      <c r="R34" s="63"/>
      <c r="S34" s="63"/>
      <c r="T34" s="51"/>
      <c r="U34" s="71"/>
      <c r="V34" s="71"/>
      <c r="W34" s="71"/>
      <c r="X34" s="63"/>
      <c r="Y34" s="63"/>
      <c r="Z34" s="63"/>
      <c r="AA34" s="63"/>
      <c r="AC34" s="51"/>
      <c r="AE34" s="81"/>
      <c r="AF34" s="87"/>
      <c r="AG34" s="88"/>
      <c r="AH34" s="89"/>
    </row>
    <row r="35" spans="1:34" s="47" customFormat="1" x14ac:dyDescent="0.2">
      <c r="A35" s="50">
        <v>2021</v>
      </c>
      <c r="B35" s="50" t="s">
        <v>47</v>
      </c>
      <c r="C35" s="50">
        <v>40</v>
      </c>
      <c r="D35" s="50" t="s">
        <v>30</v>
      </c>
      <c r="E35" s="57">
        <v>42362</v>
      </c>
      <c r="F35" s="57"/>
      <c r="G35" s="57">
        <v>44200</v>
      </c>
      <c r="H35" s="50" t="s">
        <v>24</v>
      </c>
      <c r="I35" s="50" t="s">
        <v>25</v>
      </c>
      <c r="J35" s="50" t="s">
        <v>26</v>
      </c>
      <c r="K35" s="82">
        <v>-5837707.5904228203</v>
      </c>
      <c r="L35" s="50" t="s">
        <v>27</v>
      </c>
      <c r="M35" s="50" t="s">
        <v>25</v>
      </c>
      <c r="N35" s="50" t="s">
        <v>31</v>
      </c>
      <c r="O35" s="62">
        <v>6875652</v>
      </c>
      <c r="P35" s="50" t="s">
        <v>32</v>
      </c>
      <c r="Q35" s="70">
        <v>1.1778</v>
      </c>
      <c r="R35" s="62"/>
      <c r="S35" s="62">
        <v>0</v>
      </c>
      <c r="T35" s="50"/>
      <c r="U35" s="70">
        <v>1.1131899999999999</v>
      </c>
      <c r="V35" s="70">
        <v>1.2141382339200641</v>
      </c>
      <c r="W35" s="70"/>
      <c r="X35" s="82">
        <v>-179450.13871801013</v>
      </c>
      <c r="Y35" s="82">
        <v>-179450.13871801013</v>
      </c>
      <c r="Z35" s="82">
        <v>-179450.13871801013</v>
      </c>
      <c r="AA35" s="62">
        <v>0</v>
      </c>
      <c r="AC35" s="50"/>
      <c r="AE35" s="81">
        <v>-176945.88</v>
      </c>
      <c r="AF35" s="87">
        <f t="shared" si="0"/>
        <v>3.6422127210773979E-4</v>
      </c>
      <c r="AG35" s="88" t="s">
        <v>62</v>
      </c>
      <c r="AH35" s="89"/>
    </row>
    <row r="36" spans="1:34" s="48" customFormat="1" x14ac:dyDescent="0.2">
      <c r="A36" s="51"/>
      <c r="B36" s="51"/>
      <c r="C36" s="51"/>
      <c r="D36" s="51"/>
      <c r="E36" s="58"/>
      <c r="F36" s="58"/>
      <c r="G36" s="58"/>
      <c r="H36" s="51"/>
      <c r="I36" s="51"/>
      <c r="J36" s="51"/>
      <c r="K36" s="83">
        <v>-5837707.5904228203</v>
      </c>
      <c r="L36" s="51"/>
      <c r="M36" s="51"/>
      <c r="N36" s="51"/>
      <c r="O36" s="63">
        <v>6875652</v>
      </c>
      <c r="P36" s="51"/>
      <c r="Q36" s="71">
        <v>1.1778000000000004</v>
      </c>
      <c r="R36" s="63"/>
      <c r="S36" s="63"/>
      <c r="T36" s="51"/>
      <c r="U36" s="71"/>
      <c r="V36" s="71"/>
      <c r="W36" s="71"/>
      <c r="X36" s="83">
        <v>-179450.13871801013</v>
      </c>
      <c r="Y36" s="83">
        <v>-179450.13871801013</v>
      </c>
      <c r="Z36" s="83">
        <v>-179450.13871801013</v>
      </c>
      <c r="AA36" s="63">
        <v>0</v>
      </c>
      <c r="AC36" s="51"/>
      <c r="AE36" s="81"/>
      <c r="AF36" s="87"/>
      <c r="AG36" s="88"/>
      <c r="AH36" s="89"/>
    </row>
    <row r="37" spans="1:34" s="48" customFormat="1" x14ac:dyDescent="0.2">
      <c r="A37" s="51"/>
      <c r="B37" s="51"/>
      <c r="C37" s="51"/>
      <c r="D37" s="51"/>
      <c r="E37" s="58"/>
      <c r="F37" s="58"/>
      <c r="G37" s="58"/>
      <c r="H37" s="51"/>
      <c r="I37" s="51"/>
      <c r="J37" s="51"/>
      <c r="K37" s="63"/>
      <c r="L37" s="51"/>
      <c r="M37" s="51"/>
      <c r="N37" s="51"/>
      <c r="O37" s="63"/>
      <c r="P37" s="51"/>
      <c r="Q37" s="71"/>
      <c r="R37" s="63"/>
      <c r="S37" s="63"/>
      <c r="T37" s="51"/>
      <c r="U37" s="71"/>
      <c r="V37" s="71"/>
      <c r="W37" s="71"/>
      <c r="X37" s="63"/>
      <c r="Y37" s="63"/>
      <c r="Z37" s="63"/>
      <c r="AA37" s="63"/>
      <c r="AC37" s="51"/>
      <c r="AE37" s="81"/>
      <c r="AF37" s="87"/>
      <c r="AG37" s="88"/>
      <c r="AH37" s="89"/>
    </row>
    <row r="38" spans="1:34" s="48" customFormat="1" x14ac:dyDescent="0.2">
      <c r="A38" s="51"/>
      <c r="B38" s="51"/>
      <c r="C38" s="51"/>
      <c r="D38" s="51"/>
      <c r="E38" s="58"/>
      <c r="F38" s="58"/>
      <c r="G38" s="58"/>
      <c r="H38" s="51"/>
      <c r="I38" s="51" t="s">
        <v>53</v>
      </c>
      <c r="J38" s="51"/>
      <c r="K38" s="84">
        <f>K36+K33+K27+K21+K16+K12</f>
        <v>-9563402.800501477</v>
      </c>
      <c r="L38" s="52"/>
      <c r="M38" s="52"/>
      <c r="N38" s="52"/>
      <c r="O38" s="64">
        <f>O36+O33+O27+O21+O16+O12</f>
        <v>11177022</v>
      </c>
      <c r="P38" s="52"/>
      <c r="Q38" s="72">
        <f>O38/-K38</f>
        <v>1.1687285617012713</v>
      </c>
      <c r="R38" s="64"/>
      <c r="S38" s="64"/>
      <c r="T38" s="52"/>
      <c r="U38" s="72"/>
      <c r="V38" s="72"/>
      <c r="W38" s="72"/>
      <c r="X38" s="84">
        <f t="shared" ref="X38:Z38" si="1">X36+X33+X27+X21+X16+X12</f>
        <v>-252315.99011301086</v>
      </c>
      <c r="Y38" s="84">
        <f t="shared" si="1"/>
        <v>-252315.99011301086</v>
      </c>
      <c r="Z38" s="84">
        <f t="shared" si="1"/>
        <v>-252315.99011301086</v>
      </c>
      <c r="AA38" s="64">
        <v>0</v>
      </c>
      <c r="AC38" s="51"/>
      <c r="AE38" s="81"/>
      <c r="AF38" s="87"/>
      <c r="AG38" s="88"/>
      <c r="AH38" s="89"/>
    </row>
    <row r="39" spans="1:34" s="48" customFormat="1" x14ac:dyDescent="0.2">
      <c r="A39" s="51"/>
      <c r="B39" s="51"/>
      <c r="C39" s="51"/>
      <c r="D39" s="51"/>
      <c r="E39" s="58"/>
      <c r="F39" s="58"/>
      <c r="G39" s="58"/>
      <c r="H39" s="51"/>
      <c r="I39" s="51"/>
      <c r="J39" s="51"/>
      <c r="K39" s="63"/>
      <c r="L39" s="51"/>
      <c r="M39" s="51"/>
      <c r="N39" s="51"/>
      <c r="O39" s="63"/>
      <c r="P39" s="51"/>
      <c r="Q39" s="71"/>
      <c r="R39" s="63"/>
      <c r="S39" s="63"/>
      <c r="T39" s="51"/>
      <c r="U39" s="71"/>
      <c r="V39" s="71"/>
      <c r="W39" s="71"/>
      <c r="X39" s="63"/>
      <c r="Y39" s="63"/>
      <c r="Z39" s="63"/>
      <c r="AA39" s="63"/>
      <c r="AC39" s="51"/>
      <c r="AE39" s="81"/>
      <c r="AF39" s="87"/>
      <c r="AG39" s="88"/>
      <c r="AH39" s="89"/>
    </row>
    <row r="40" spans="1:34" s="47" customFormat="1" x14ac:dyDescent="0.2">
      <c r="A40" s="49">
        <v>2016</v>
      </c>
      <c r="B40" s="49" t="s">
        <v>50</v>
      </c>
      <c r="C40" s="49">
        <v>5</v>
      </c>
      <c r="D40" s="49" t="s">
        <v>28</v>
      </c>
      <c r="E40" s="56">
        <v>42314</v>
      </c>
      <c r="F40" s="56">
        <v>42612</v>
      </c>
      <c r="G40" s="56">
        <v>42614</v>
      </c>
      <c r="H40" s="49" t="s">
        <v>27</v>
      </c>
      <c r="I40" s="49" t="s">
        <v>25</v>
      </c>
      <c r="J40" s="49" t="s">
        <v>48</v>
      </c>
      <c r="K40" s="61">
        <v>657314</v>
      </c>
      <c r="L40" s="49" t="s">
        <v>24</v>
      </c>
      <c r="M40" s="49" t="s">
        <v>25</v>
      </c>
      <c r="N40" s="49" t="s">
        <v>26</v>
      </c>
      <c r="O40" s="81">
        <v>-836957.91619999998</v>
      </c>
      <c r="P40" s="49" t="s">
        <v>49</v>
      </c>
      <c r="Q40" s="69">
        <v>1.2733000000000001</v>
      </c>
      <c r="R40" s="61"/>
      <c r="S40" s="61">
        <v>0</v>
      </c>
      <c r="T40" s="49"/>
      <c r="U40" s="69">
        <v>1.2584678987259978</v>
      </c>
      <c r="V40" s="69">
        <v>1.256254500813873</v>
      </c>
      <c r="W40" s="69">
        <v>-3.3E-3</v>
      </c>
      <c r="X40" s="81">
        <v>-11213.673954870264</v>
      </c>
      <c r="Y40" s="81">
        <v>-11213.673954870264</v>
      </c>
      <c r="Z40" s="81">
        <v>-11213.673954870264</v>
      </c>
      <c r="AA40" s="61">
        <v>0</v>
      </c>
      <c r="AC40" s="49"/>
      <c r="AE40" s="81"/>
      <c r="AF40" s="87"/>
      <c r="AG40" s="88"/>
      <c r="AH40" s="89"/>
    </row>
    <row r="41" spans="1:34" s="47" customFormat="1" x14ac:dyDescent="0.2">
      <c r="A41" s="49">
        <v>2016</v>
      </c>
      <c r="B41" s="49" t="s">
        <v>51</v>
      </c>
      <c r="C41" s="49">
        <v>3</v>
      </c>
      <c r="D41" s="49" t="s">
        <v>23</v>
      </c>
      <c r="E41" s="56">
        <v>42300</v>
      </c>
      <c r="F41" s="56">
        <v>42641</v>
      </c>
      <c r="G41" s="56">
        <v>42643</v>
      </c>
      <c r="H41" s="49" t="s">
        <v>27</v>
      </c>
      <c r="I41" s="49" t="s">
        <v>25</v>
      </c>
      <c r="J41" s="49" t="s">
        <v>48</v>
      </c>
      <c r="K41" s="61">
        <v>18913328</v>
      </c>
      <c r="L41" s="49" t="s">
        <v>24</v>
      </c>
      <c r="M41" s="49" t="s">
        <v>25</v>
      </c>
      <c r="N41" s="49" t="s">
        <v>26</v>
      </c>
      <c r="O41" s="81">
        <v>-23855304.953088</v>
      </c>
      <c r="P41" s="49" t="s">
        <v>49</v>
      </c>
      <c r="Q41" s="69">
        <v>1.261296</v>
      </c>
      <c r="R41" s="61"/>
      <c r="S41" s="61">
        <v>0</v>
      </c>
      <c r="T41" s="49"/>
      <c r="U41" s="69">
        <v>1.2584678987259978</v>
      </c>
      <c r="V41" s="69">
        <v>1.2554559797917186</v>
      </c>
      <c r="W41" s="69">
        <v>-3.4599999999999995E-3</v>
      </c>
      <c r="X41" s="81">
        <v>-110582.10517307534</v>
      </c>
      <c r="Y41" s="81">
        <v>-110582.10517307534</v>
      </c>
      <c r="Z41" s="81">
        <v>-110582.10517307534</v>
      </c>
      <c r="AA41" s="61">
        <v>0</v>
      </c>
      <c r="AC41" s="49"/>
      <c r="AE41" s="81">
        <v>-102908</v>
      </c>
      <c r="AF41" s="87">
        <f t="shared" ref="AF40:AF42" si="2">(AE41-X41)/O41</f>
        <v>-3.2169386172872832E-4</v>
      </c>
      <c r="AG41" s="88" t="s">
        <v>62</v>
      </c>
      <c r="AH41" s="89"/>
    </row>
    <row r="42" spans="1:34" s="47" customFormat="1" x14ac:dyDescent="0.2">
      <c r="A42" s="50">
        <v>2016</v>
      </c>
      <c r="B42" s="50" t="s">
        <v>52</v>
      </c>
      <c r="C42" s="50">
        <v>6</v>
      </c>
      <c r="D42" s="50" t="s">
        <v>28</v>
      </c>
      <c r="E42" s="57">
        <v>42314</v>
      </c>
      <c r="F42" s="57">
        <v>42641</v>
      </c>
      <c r="G42" s="57">
        <v>42643</v>
      </c>
      <c r="H42" s="50" t="s">
        <v>27</v>
      </c>
      <c r="I42" s="50" t="s">
        <v>25</v>
      </c>
      <c r="J42" s="50" t="s">
        <v>48</v>
      </c>
      <c r="K42" s="62">
        <v>61787474</v>
      </c>
      <c r="L42" s="50" t="s">
        <v>24</v>
      </c>
      <c r="M42" s="50" t="s">
        <v>25</v>
      </c>
      <c r="N42" s="50" t="s">
        <v>26</v>
      </c>
      <c r="O42" s="82">
        <v>-78606024.422800004</v>
      </c>
      <c r="P42" s="50" t="s">
        <v>49</v>
      </c>
      <c r="Q42" s="70">
        <v>1.2722</v>
      </c>
      <c r="R42" s="62"/>
      <c r="S42" s="62">
        <v>0</v>
      </c>
      <c r="T42" s="50"/>
      <c r="U42" s="70">
        <v>1.2584678987259978</v>
      </c>
      <c r="V42" s="70">
        <v>1.2554559797917186</v>
      </c>
      <c r="W42" s="70">
        <v>-3.4599999999999995E-3</v>
      </c>
      <c r="X42" s="82">
        <v>-1035768.5725344885</v>
      </c>
      <c r="Y42" s="82">
        <v>-1035768.5725344885</v>
      </c>
      <c r="Z42" s="82">
        <v>-1035768.5725344885</v>
      </c>
      <c r="AA42" s="62">
        <v>0</v>
      </c>
      <c r="AC42" s="50"/>
      <c r="AE42" s="81"/>
      <c r="AF42" s="87"/>
      <c r="AG42" s="88"/>
      <c r="AH42" s="89"/>
    </row>
    <row r="43" spans="1:34" s="48" customFormat="1" x14ac:dyDescent="0.2">
      <c r="A43" s="51"/>
      <c r="B43" s="51"/>
      <c r="C43" s="51"/>
      <c r="D43" s="51"/>
      <c r="E43" s="58"/>
      <c r="F43" s="58"/>
      <c r="G43" s="58"/>
      <c r="H43" s="51"/>
      <c r="I43" s="51"/>
      <c r="J43" s="51"/>
      <c r="K43" s="63">
        <f>SUM(K40:K42)</f>
        <v>81358116</v>
      </c>
      <c r="L43" s="51"/>
      <c r="M43" s="51"/>
      <c r="N43" s="51"/>
      <c r="O43" s="83">
        <f>SUM(O40:O42)</f>
        <v>-103298287.292088</v>
      </c>
      <c r="P43" s="51"/>
      <c r="Q43" s="71">
        <f>-O43/K43</f>
        <v>1.2696740334066734</v>
      </c>
      <c r="R43" s="63"/>
      <c r="S43" s="63"/>
      <c r="T43" s="51"/>
      <c r="U43" s="71"/>
      <c r="V43" s="71"/>
      <c r="W43" s="71"/>
      <c r="X43" s="83">
        <f>SUM(X40:X42)</f>
        <v>-1157564.3516624342</v>
      </c>
      <c r="Y43" s="83">
        <f>SUM(Y40:Y42)</f>
        <v>-1157564.3516624342</v>
      </c>
      <c r="Z43" s="83">
        <f>SUM(Z40:Z42)</f>
        <v>-1157564.3516624342</v>
      </c>
      <c r="AA43" s="63">
        <v>0</v>
      </c>
      <c r="AC43" s="51"/>
      <c r="AE43" s="81"/>
      <c r="AF43" s="87"/>
      <c r="AG43" s="88"/>
      <c r="AH43" s="89"/>
    </row>
    <row r="44" spans="1:34" s="48" customFormat="1" x14ac:dyDescent="0.2">
      <c r="A44" s="51"/>
      <c r="B44" s="51"/>
      <c r="C44" s="51"/>
      <c r="D44" s="51"/>
      <c r="E44" s="58"/>
      <c r="F44" s="58"/>
      <c r="G44" s="58"/>
      <c r="H44" s="51"/>
      <c r="I44" s="51"/>
      <c r="J44" s="51"/>
      <c r="K44" s="63"/>
      <c r="L44" s="51"/>
      <c r="M44" s="51"/>
      <c r="N44" s="51"/>
      <c r="O44" s="63"/>
      <c r="P44" s="51"/>
      <c r="Q44" s="71"/>
      <c r="R44" s="63"/>
      <c r="S44" s="63"/>
      <c r="T44" s="51"/>
      <c r="U44" s="71"/>
      <c r="V44" s="71"/>
      <c r="W44" s="71"/>
      <c r="X44" s="83"/>
      <c r="Y44" s="83"/>
      <c r="Z44" s="83"/>
      <c r="AA44" s="63"/>
      <c r="AC44" s="51"/>
      <c r="AE44" s="61"/>
      <c r="AF44" s="89"/>
      <c r="AG44" s="88"/>
      <c r="AH44" s="89"/>
    </row>
    <row r="45" spans="1:34" s="48" customFormat="1" x14ac:dyDescent="0.2">
      <c r="A45" s="51"/>
      <c r="B45" s="51"/>
      <c r="C45" s="51"/>
      <c r="D45" s="51"/>
      <c r="E45" s="58"/>
      <c r="F45" s="58"/>
      <c r="G45" s="58"/>
      <c r="H45" s="51"/>
      <c r="I45" s="51" t="s">
        <v>54</v>
      </c>
      <c r="J45" s="51"/>
      <c r="K45" s="64">
        <f>K43</f>
        <v>81358116</v>
      </c>
      <c r="L45" s="52"/>
      <c r="M45" s="52"/>
      <c r="N45" s="52"/>
      <c r="O45" s="84">
        <f>O43</f>
        <v>-103298287.292088</v>
      </c>
      <c r="P45" s="52"/>
      <c r="Q45" s="72">
        <f>-O45/K45</f>
        <v>1.2696740334066734</v>
      </c>
      <c r="R45" s="64"/>
      <c r="S45" s="64"/>
      <c r="T45" s="52"/>
      <c r="U45" s="72"/>
      <c r="V45" s="72"/>
      <c r="W45" s="72"/>
      <c r="X45" s="84">
        <f>X43</f>
        <v>-1157564.3516624342</v>
      </c>
      <c r="Y45" s="84">
        <f t="shared" ref="Y45:Z45" si="3">Y43</f>
        <v>-1157564.3516624342</v>
      </c>
      <c r="Z45" s="84">
        <f t="shared" si="3"/>
        <v>-1157564.3516624342</v>
      </c>
      <c r="AA45" s="64">
        <v>0</v>
      </c>
      <c r="AC45" s="51"/>
      <c r="AE45" s="92"/>
      <c r="AF45" s="89"/>
      <c r="AG45" s="88"/>
      <c r="AH45" s="89"/>
    </row>
    <row r="46" spans="1:34" s="48" customFormat="1" x14ac:dyDescent="0.2">
      <c r="A46" s="51"/>
      <c r="B46" s="51"/>
      <c r="C46" s="51"/>
      <c r="D46" s="51"/>
      <c r="E46" s="58"/>
      <c r="F46" s="58"/>
      <c r="G46" s="58"/>
      <c r="H46" s="51"/>
      <c r="I46" s="51"/>
      <c r="J46" s="51"/>
      <c r="K46" s="63"/>
      <c r="L46" s="51"/>
      <c r="M46" s="51"/>
      <c r="N46" s="51"/>
      <c r="O46" s="63"/>
      <c r="P46" s="51"/>
      <c r="Q46" s="71"/>
      <c r="R46" s="63"/>
      <c r="S46" s="63"/>
      <c r="T46" s="51"/>
      <c r="U46" s="71"/>
      <c r="V46" s="71"/>
      <c r="W46" s="71"/>
      <c r="X46" s="63"/>
      <c r="Y46" s="63"/>
      <c r="Z46" s="63"/>
      <c r="AA46" s="63"/>
      <c r="AC46" s="51"/>
      <c r="AE46" s="61"/>
      <c r="AF46" s="89"/>
      <c r="AG46" s="88"/>
      <c r="AH46" s="89"/>
    </row>
    <row r="47" spans="1:34" s="48" customFormat="1" x14ac:dyDescent="0.2">
      <c r="A47" s="53"/>
      <c r="B47" s="53"/>
      <c r="C47" s="53"/>
      <c r="D47" s="53"/>
      <c r="E47" s="59"/>
      <c r="F47" s="59"/>
      <c r="G47" s="59"/>
      <c r="H47" s="53"/>
      <c r="I47" s="53"/>
      <c r="J47" s="53"/>
      <c r="K47" s="65"/>
      <c r="L47" s="53"/>
      <c r="M47" s="53"/>
      <c r="N47" s="53"/>
      <c r="O47" s="65"/>
      <c r="P47" s="53"/>
      <c r="Q47" s="76" t="s">
        <v>55</v>
      </c>
      <c r="R47" s="65"/>
      <c r="S47" s="65"/>
      <c r="T47" s="53"/>
      <c r="U47" s="72"/>
      <c r="V47" s="72"/>
      <c r="W47" s="72"/>
      <c r="X47" s="84">
        <f>X45+X38</f>
        <v>-1409880.341775445</v>
      </c>
      <c r="Y47" s="84">
        <f>Y45+Y38</f>
        <v>-1409880.341775445</v>
      </c>
      <c r="Z47" s="84">
        <f>Z45+Z38</f>
        <v>-1409880.341775445</v>
      </c>
      <c r="AA47" s="64">
        <v>0</v>
      </c>
      <c r="AC47" s="53"/>
      <c r="AE47" s="61"/>
      <c r="AF47" s="89"/>
      <c r="AG47" s="88"/>
      <c r="AH47" s="89"/>
    </row>
    <row r="48" spans="1:34" x14ac:dyDescent="0.25">
      <c r="A48" s="54"/>
      <c r="B48" s="54"/>
      <c r="C48" s="54"/>
      <c r="D48" s="54"/>
      <c r="E48" s="55"/>
      <c r="F48" s="55"/>
      <c r="G48" s="55"/>
      <c r="H48" s="54"/>
      <c r="I48" s="54"/>
      <c r="J48" s="54"/>
      <c r="K48" s="60"/>
      <c r="L48" s="54"/>
      <c r="M48" s="54"/>
      <c r="N48" s="54"/>
      <c r="O48" s="60"/>
      <c r="P48" s="54"/>
      <c r="Q48" s="68"/>
      <c r="R48" s="60"/>
      <c r="S48" s="60"/>
      <c r="T48" s="54"/>
      <c r="U48" s="68"/>
      <c r="V48" s="68"/>
      <c r="W48" s="68"/>
      <c r="X48" s="60"/>
      <c r="Y48" s="60"/>
      <c r="Z48" s="60"/>
      <c r="AA48" s="60"/>
      <c r="AC48" s="54"/>
      <c r="AE48" s="61"/>
      <c r="AF48" s="89"/>
      <c r="AG48" s="88"/>
      <c r="AH48" s="89"/>
    </row>
    <row r="49" spans="4:34" x14ac:dyDescent="0.25">
      <c r="D49"/>
      <c r="Q49" s="73"/>
      <c r="R49" s="41"/>
      <c r="S49" s="41"/>
      <c r="AF49" s="89"/>
      <c r="AG49" s="88"/>
      <c r="AH49" s="89"/>
    </row>
    <row r="50" spans="4:34" x14ac:dyDescent="0.25">
      <c r="D50"/>
      <c r="Q50" s="73"/>
      <c r="R50" s="41"/>
      <c r="S50" s="41"/>
      <c r="AF50" s="89"/>
      <c r="AG50" s="88"/>
      <c r="AH50" s="89"/>
    </row>
    <row r="51" spans="4:34" x14ac:dyDescent="0.25">
      <c r="D51"/>
      <c r="Q51" s="73"/>
      <c r="R51" s="41"/>
      <c r="S51" s="41"/>
      <c r="AF51" s="89"/>
      <c r="AG51" s="88"/>
      <c r="AH51" s="89"/>
    </row>
    <row r="52" spans="4:34" x14ac:dyDescent="0.25">
      <c r="D52"/>
      <c r="Q52" s="73"/>
      <c r="R52" s="41"/>
      <c r="S52" s="41"/>
      <c r="AF52" s="89"/>
      <c r="AG52" s="88"/>
      <c r="AH52" s="89"/>
    </row>
    <row r="53" spans="4:34" x14ac:dyDescent="0.25">
      <c r="D53"/>
      <c r="Q53" s="73"/>
      <c r="R53" s="41"/>
      <c r="S53" s="41"/>
      <c r="AF53" s="89"/>
      <c r="AG53" s="88"/>
      <c r="AH53" s="89"/>
    </row>
    <row r="54" spans="4:34" x14ac:dyDescent="0.25">
      <c r="D54"/>
      <c r="Q54" s="73"/>
      <c r="R54" s="41"/>
      <c r="S54" s="41"/>
      <c r="AF54" s="89"/>
      <c r="AG54" s="88"/>
      <c r="AH54" s="89"/>
    </row>
    <row r="55" spans="4:34" x14ac:dyDescent="0.25">
      <c r="D55"/>
      <c r="Q55" s="73"/>
      <c r="R55" s="41"/>
      <c r="S55" s="41"/>
      <c r="AF55" s="89"/>
      <c r="AG55" s="88"/>
      <c r="AH55" s="89"/>
    </row>
    <row r="56" spans="4:34" x14ac:dyDescent="0.25">
      <c r="D56"/>
      <c r="Q56" s="73"/>
      <c r="R56" s="41"/>
      <c r="S56" s="41"/>
      <c r="AF56" s="89"/>
      <c r="AG56" s="88"/>
      <c r="AH56" s="89"/>
    </row>
    <row r="57" spans="4:34" x14ac:dyDescent="0.25">
      <c r="D57"/>
      <c r="Q57" s="73"/>
      <c r="R57" s="41"/>
      <c r="S57" s="41"/>
      <c r="AF57" s="89"/>
      <c r="AG57" s="88"/>
      <c r="AH57" s="89"/>
    </row>
    <row r="58" spans="4:34" x14ac:dyDescent="0.25">
      <c r="D58"/>
      <c r="Q58" s="73"/>
      <c r="R58" s="41"/>
      <c r="S58" s="41"/>
      <c r="AF58" s="89"/>
      <c r="AG58" s="88"/>
      <c r="AH58" s="89"/>
    </row>
    <row r="59" spans="4:34" x14ac:dyDescent="0.25">
      <c r="D59"/>
      <c r="Q59" s="73"/>
      <c r="R59" s="41"/>
      <c r="S59" s="41"/>
      <c r="AF59" s="89"/>
      <c r="AG59" s="88"/>
      <c r="AH59" s="89"/>
    </row>
    <row r="60" spans="4:34" x14ac:dyDescent="0.25">
      <c r="D60"/>
      <c r="Q60" s="73"/>
      <c r="R60" s="41"/>
      <c r="S60" s="41"/>
      <c r="AF60" s="89"/>
      <c r="AG60" s="88"/>
      <c r="AH60" s="89"/>
    </row>
    <row r="61" spans="4:34" x14ac:dyDescent="0.25">
      <c r="D61"/>
      <c r="Q61" s="73"/>
      <c r="R61" s="41"/>
      <c r="S61" s="41"/>
      <c r="AF61" s="89"/>
      <c r="AG61" s="88"/>
      <c r="AH61" s="89"/>
    </row>
    <row r="62" spans="4:34" x14ac:dyDescent="0.25">
      <c r="D62"/>
      <c r="Q62" s="73"/>
      <c r="R62" s="41"/>
      <c r="S62" s="41"/>
      <c r="AF62" s="89"/>
      <c r="AG62" s="88"/>
      <c r="AH62" s="89"/>
    </row>
    <row r="63" spans="4:34" x14ac:dyDescent="0.25">
      <c r="D63"/>
      <c r="Q63" s="73"/>
      <c r="R63" s="41"/>
      <c r="S63" s="41"/>
      <c r="AF63" s="89"/>
      <c r="AG63" s="88"/>
      <c r="AH63" s="89"/>
    </row>
    <row r="64" spans="4:34" x14ac:dyDescent="0.25">
      <c r="D64"/>
      <c r="Q64" s="73"/>
      <c r="R64" s="41"/>
      <c r="S64" s="41"/>
      <c r="AF64" s="89"/>
      <c r="AG64" s="88"/>
      <c r="AH64" s="89"/>
    </row>
    <row r="65" spans="4:34" x14ac:dyDescent="0.25">
      <c r="D65"/>
      <c r="Q65" s="73"/>
      <c r="R65" s="41"/>
      <c r="S65" s="41"/>
      <c r="AF65" s="89"/>
      <c r="AG65" s="88"/>
      <c r="AH65" s="89"/>
    </row>
    <row r="66" spans="4:34" x14ac:dyDescent="0.25">
      <c r="D66"/>
      <c r="Q66" s="73"/>
      <c r="R66" s="41"/>
      <c r="S66" s="41"/>
      <c r="AF66" s="89"/>
      <c r="AG66" s="88"/>
      <c r="AH66" s="89"/>
    </row>
    <row r="67" spans="4:34" x14ac:dyDescent="0.25">
      <c r="D67"/>
      <c r="Q67" s="73"/>
      <c r="R67" s="41"/>
      <c r="S67" s="41"/>
    </row>
    <row r="68" spans="4:34" x14ac:dyDescent="0.25">
      <c r="D68"/>
      <c r="Q68" s="73"/>
      <c r="R68" s="41"/>
      <c r="S68" s="41"/>
    </row>
    <row r="69" spans="4:34" x14ac:dyDescent="0.25">
      <c r="D69"/>
      <c r="Q69" s="73"/>
      <c r="R69" s="41"/>
      <c r="S69" s="41"/>
    </row>
    <row r="70" spans="4:34" x14ac:dyDescent="0.25">
      <c r="D70"/>
      <c r="Q70" s="73"/>
      <c r="R70" s="41"/>
      <c r="S70" s="41"/>
    </row>
    <row r="71" spans="4:34" x14ac:dyDescent="0.25">
      <c r="D71"/>
      <c r="Q71" s="73"/>
      <c r="R71" s="41"/>
      <c r="S71" s="41"/>
    </row>
    <row r="72" spans="4:34" x14ac:dyDescent="0.25">
      <c r="D72"/>
      <c r="Q72" s="73"/>
      <c r="R72" s="41"/>
      <c r="S72" s="41"/>
    </row>
    <row r="73" spans="4:34" x14ac:dyDescent="0.25">
      <c r="D73"/>
      <c r="Q73" s="73"/>
      <c r="R73" s="41"/>
      <c r="S73" s="41"/>
    </row>
    <row r="74" spans="4:34" x14ac:dyDescent="0.25">
      <c r="D74"/>
      <c r="Q74" s="73"/>
      <c r="R74" s="41"/>
      <c r="S74" s="41"/>
    </row>
    <row r="75" spans="4:34" x14ac:dyDescent="0.25">
      <c r="D75"/>
      <c r="Q75" s="73"/>
      <c r="R75" s="41"/>
      <c r="S75" s="41"/>
    </row>
    <row r="76" spans="4:34" x14ac:dyDescent="0.25">
      <c r="D76"/>
      <c r="Q76" s="73"/>
      <c r="R76" s="41"/>
      <c r="S76" s="41"/>
    </row>
    <row r="77" spans="4:34" x14ac:dyDescent="0.25">
      <c r="D77"/>
      <c r="Q77" s="73"/>
      <c r="R77" s="41"/>
      <c r="S77" s="41"/>
    </row>
    <row r="78" spans="4:34" x14ac:dyDescent="0.25">
      <c r="D78"/>
      <c r="Q78" s="73"/>
      <c r="R78" s="41"/>
      <c r="S78" s="41"/>
    </row>
    <row r="79" spans="4:34" x14ac:dyDescent="0.25">
      <c r="D79"/>
      <c r="Q79" s="73"/>
      <c r="R79" s="41"/>
      <c r="S79" s="41"/>
    </row>
    <row r="80" spans="4:34" x14ac:dyDescent="0.25">
      <c r="D80"/>
      <c r="Q80" s="73"/>
      <c r="R80" s="41"/>
      <c r="S80" s="41"/>
    </row>
    <row r="81" spans="4:19" x14ac:dyDescent="0.25">
      <c r="D81"/>
      <c r="Q81" s="73"/>
      <c r="R81" s="41"/>
      <c r="S81" s="41"/>
    </row>
    <row r="82" spans="4:19" x14ac:dyDescent="0.25">
      <c r="D82"/>
      <c r="Q82" s="73"/>
      <c r="R82" s="41"/>
      <c r="S82" s="41"/>
    </row>
    <row r="83" spans="4:19" x14ac:dyDescent="0.25">
      <c r="D83"/>
      <c r="Q83" s="73"/>
      <c r="R83" s="41"/>
      <c r="S83" s="41"/>
    </row>
    <row r="84" spans="4:19" x14ac:dyDescent="0.25">
      <c r="D84"/>
      <c r="Q84" s="73"/>
      <c r="R84" s="41"/>
      <c r="S84" s="41"/>
    </row>
    <row r="85" spans="4:19" x14ac:dyDescent="0.25">
      <c r="D85"/>
      <c r="Q85" s="73"/>
      <c r="R85" s="41"/>
      <c r="S85" s="41"/>
    </row>
    <row r="86" spans="4:19" x14ac:dyDescent="0.25">
      <c r="D86"/>
      <c r="Q86" s="73"/>
      <c r="R86" s="41"/>
      <c r="S86" s="41"/>
    </row>
    <row r="87" spans="4:19" x14ac:dyDescent="0.25">
      <c r="D87"/>
      <c r="Q87" s="73"/>
      <c r="R87" s="41"/>
      <c r="S87" s="41"/>
    </row>
    <row r="88" spans="4:19" x14ac:dyDescent="0.25">
      <c r="D88"/>
      <c r="Q88" s="73"/>
      <c r="R88" s="41"/>
      <c r="S88" s="41"/>
    </row>
    <row r="89" spans="4:19" x14ac:dyDescent="0.25">
      <c r="D89"/>
      <c r="Q89" s="73"/>
      <c r="R89" s="41"/>
      <c r="S89" s="41"/>
    </row>
    <row r="90" spans="4:19" x14ac:dyDescent="0.25">
      <c r="D90"/>
      <c r="Q90" s="73"/>
      <c r="R90" s="41"/>
      <c r="S90" s="41"/>
    </row>
    <row r="91" spans="4:19" x14ac:dyDescent="0.25">
      <c r="D91"/>
      <c r="Q91" s="73"/>
      <c r="R91" s="41"/>
      <c r="S91" s="41"/>
    </row>
    <row r="92" spans="4:19" x14ac:dyDescent="0.25">
      <c r="D92"/>
      <c r="Q92" s="73"/>
      <c r="R92" s="41"/>
      <c r="S92" s="41"/>
    </row>
    <row r="93" spans="4:19" x14ac:dyDescent="0.25">
      <c r="D93"/>
      <c r="Q93" s="73"/>
      <c r="R93" s="41"/>
      <c r="S93" s="41"/>
    </row>
    <row r="94" spans="4:19" x14ac:dyDescent="0.25">
      <c r="D94"/>
      <c r="Q94" s="73"/>
      <c r="R94" s="41"/>
      <c r="S94" s="41"/>
    </row>
    <row r="95" spans="4:19" x14ac:dyDescent="0.25">
      <c r="D95"/>
      <c r="Q95" s="73"/>
      <c r="R95" s="41"/>
      <c r="S95" s="41"/>
    </row>
    <row r="96" spans="4:19" x14ac:dyDescent="0.25">
      <c r="D96"/>
      <c r="Q96" s="73"/>
      <c r="R96" s="41"/>
      <c r="S96" s="41"/>
    </row>
    <row r="97" spans="4:19" x14ac:dyDescent="0.25">
      <c r="D97"/>
      <c r="Q97" s="73"/>
      <c r="R97" s="41"/>
      <c r="S97" s="41"/>
    </row>
    <row r="98" spans="4:19" x14ac:dyDescent="0.25">
      <c r="D98"/>
      <c r="Q98" s="73"/>
      <c r="R98" s="41"/>
      <c r="S98" s="41"/>
    </row>
    <row r="99" spans="4:19" x14ac:dyDescent="0.25">
      <c r="D99"/>
      <c r="Q99" s="73"/>
      <c r="R99" s="41"/>
      <c r="S99" s="41"/>
    </row>
    <row r="100" spans="4:19" x14ac:dyDescent="0.25">
      <c r="D100"/>
      <c r="Q100" s="73"/>
      <c r="R100" s="41"/>
      <c r="S100" s="41"/>
    </row>
    <row r="101" spans="4:19" x14ac:dyDescent="0.25">
      <c r="D101"/>
      <c r="Q101" s="73"/>
      <c r="R101" s="41"/>
      <c r="S101" s="41"/>
    </row>
    <row r="102" spans="4:19" x14ac:dyDescent="0.25">
      <c r="D102"/>
      <c r="Q102" s="73"/>
      <c r="R102" s="41"/>
      <c r="S102" s="41"/>
    </row>
    <row r="103" spans="4:19" x14ac:dyDescent="0.25">
      <c r="D103"/>
      <c r="Q103" s="73"/>
      <c r="R103" s="41"/>
      <c r="S103" s="41"/>
    </row>
    <row r="104" spans="4:19" x14ac:dyDescent="0.25">
      <c r="D104"/>
      <c r="Q104" s="73"/>
      <c r="R104" s="41"/>
      <c r="S104" s="41"/>
    </row>
    <row r="105" spans="4:19" x14ac:dyDescent="0.25">
      <c r="D105"/>
      <c r="Q105" s="73"/>
      <c r="R105" s="41"/>
      <c r="S105" s="41"/>
    </row>
    <row r="106" spans="4:19" x14ac:dyDescent="0.25">
      <c r="D106"/>
      <c r="Q106" s="73"/>
      <c r="R106" s="41"/>
      <c r="S106" s="41"/>
    </row>
    <row r="107" spans="4:19" x14ac:dyDescent="0.25">
      <c r="D107"/>
      <c r="Q107" s="73"/>
      <c r="R107" s="41"/>
      <c r="S107" s="41"/>
    </row>
    <row r="108" spans="4:19" x14ac:dyDescent="0.25">
      <c r="D108"/>
      <c r="Q108" s="73"/>
      <c r="R108" s="41"/>
      <c r="S108" s="41"/>
    </row>
    <row r="109" spans="4:19" x14ac:dyDescent="0.25">
      <c r="D109"/>
      <c r="Q109" s="73"/>
      <c r="R109" s="41"/>
      <c r="S109" s="41"/>
    </row>
    <row r="110" spans="4:19" x14ac:dyDescent="0.25">
      <c r="D110"/>
      <c r="Q110" s="73"/>
      <c r="R110" s="41"/>
      <c r="S110" s="41"/>
    </row>
    <row r="111" spans="4:19" x14ac:dyDescent="0.25">
      <c r="D111"/>
      <c r="Q111" s="73"/>
      <c r="R111" s="41"/>
      <c r="S111" s="41"/>
    </row>
    <row r="112" spans="4:19" x14ac:dyDescent="0.25">
      <c r="D112"/>
      <c r="Q112" s="73"/>
      <c r="R112" s="41"/>
      <c r="S112" s="41"/>
    </row>
    <row r="113" spans="4:19" x14ac:dyDescent="0.25">
      <c r="D113"/>
      <c r="Q113" s="73"/>
      <c r="R113" s="41"/>
      <c r="S113" s="41"/>
    </row>
    <row r="114" spans="4:19" x14ac:dyDescent="0.25">
      <c r="D114"/>
      <c r="Q114" s="73"/>
      <c r="R114" s="41"/>
      <c r="S114" s="41"/>
    </row>
    <row r="115" spans="4:19" x14ac:dyDescent="0.25">
      <c r="D115"/>
      <c r="Q115" s="73"/>
      <c r="R115" s="41"/>
      <c r="S115" s="41"/>
    </row>
    <row r="116" spans="4:19" x14ac:dyDescent="0.25">
      <c r="D116"/>
      <c r="Q116" s="73"/>
      <c r="R116" s="41"/>
      <c r="S116" s="41"/>
    </row>
    <row r="117" spans="4:19" x14ac:dyDescent="0.25">
      <c r="D117"/>
      <c r="Q117" s="73"/>
      <c r="R117" s="41"/>
      <c r="S117" s="41"/>
    </row>
    <row r="118" spans="4:19" x14ac:dyDescent="0.25">
      <c r="D118"/>
      <c r="Q118" s="73"/>
      <c r="R118" s="41"/>
      <c r="S118" s="41"/>
    </row>
    <row r="119" spans="4:19" x14ac:dyDescent="0.25">
      <c r="D119"/>
      <c r="Q119" s="73"/>
      <c r="R119" s="41"/>
      <c r="S119" s="41"/>
    </row>
    <row r="120" spans="4:19" x14ac:dyDescent="0.25">
      <c r="D120"/>
      <c r="Q120" s="73"/>
      <c r="R120" s="41"/>
      <c r="S120" s="41"/>
    </row>
    <row r="121" spans="4:19" x14ac:dyDescent="0.25">
      <c r="D121"/>
      <c r="Q121" s="73"/>
      <c r="R121" s="41"/>
      <c r="S121" s="41"/>
    </row>
    <row r="122" spans="4:19" x14ac:dyDescent="0.25">
      <c r="D122"/>
      <c r="Q122" s="73"/>
      <c r="R122" s="41"/>
      <c r="S122" s="41"/>
    </row>
    <row r="123" spans="4:19" x14ac:dyDescent="0.25">
      <c r="D123"/>
      <c r="Q123" s="73"/>
      <c r="R123" s="41"/>
      <c r="S123" s="41"/>
    </row>
    <row r="124" spans="4:19" x14ac:dyDescent="0.25">
      <c r="D124"/>
      <c r="Q124" s="73"/>
      <c r="R124" s="41"/>
      <c r="S124" s="41"/>
    </row>
    <row r="125" spans="4:19" x14ac:dyDescent="0.25">
      <c r="D125"/>
      <c r="Q125" s="73"/>
      <c r="R125" s="41"/>
      <c r="S125" s="41"/>
    </row>
    <row r="126" spans="4:19" x14ac:dyDescent="0.25">
      <c r="D126"/>
      <c r="Q126" s="73"/>
      <c r="R126" s="41"/>
      <c r="S126" s="41"/>
    </row>
    <row r="127" spans="4:19" x14ac:dyDescent="0.25">
      <c r="D127"/>
      <c r="Q127" s="73"/>
      <c r="R127" s="41"/>
      <c r="S127" s="41"/>
    </row>
    <row r="128" spans="4:19" x14ac:dyDescent="0.25">
      <c r="D128"/>
      <c r="Q128" s="73"/>
      <c r="R128" s="41"/>
      <c r="S128" s="41"/>
    </row>
    <row r="129" spans="4:19" x14ac:dyDescent="0.25">
      <c r="D129"/>
      <c r="Q129" s="73"/>
      <c r="R129" s="41"/>
      <c r="S129" s="41"/>
    </row>
    <row r="130" spans="4:19" x14ac:dyDescent="0.25">
      <c r="D130"/>
      <c r="Q130" s="73"/>
      <c r="R130" s="41"/>
      <c r="S130" s="41"/>
    </row>
    <row r="131" spans="4:19" x14ac:dyDescent="0.25">
      <c r="D131"/>
      <c r="Q131" s="73"/>
      <c r="R131" s="41"/>
      <c r="S131" s="41"/>
    </row>
    <row r="132" spans="4:19" x14ac:dyDescent="0.25">
      <c r="D132"/>
      <c r="Q132" s="73"/>
      <c r="R132" s="41"/>
      <c r="S132" s="41"/>
    </row>
    <row r="133" spans="4:19" x14ac:dyDescent="0.25">
      <c r="D133"/>
      <c r="Q133" s="73"/>
      <c r="R133" s="41"/>
      <c r="S133" s="41"/>
    </row>
    <row r="134" spans="4:19" x14ac:dyDescent="0.25">
      <c r="D134"/>
      <c r="Q134" s="73"/>
      <c r="R134" s="41"/>
      <c r="S134" s="41"/>
    </row>
    <row r="135" spans="4:19" x14ac:dyDescent="0.25">
      <c r="D135"/>
      <c r="Q135" s="73"/>
      <c r="R135" s="41"/>
      <c r="S135" s="41"/>
    </row>
    <row r="136" spans="4:19" x14ac:dyDescent="0.25">
      <c r="D136"/>
      <c r="Q136" s="73"/>
      <c r="R136" s="41"/>
      <c r="S136" s="41"/>
    </row>
    <row r="137" spans="4:19" x14ac:dyDescent="0.25">
      <c r="D137"/>
      <c r="Q137" s="73"/>
      <c r="R137" s="41"/>
      <c r="S137" s="41"/>
    </row>
    <row r="138" spans="4:19" x14ac:dyDescent="0.25">
      <c r="D138"/>
      <c r="Q138" s="73"/>
      <c r="R138" s="41"/>
      <c r="S138" s="41"/>
    </row>
    <row r="139" spans="4:19" x14ac:dyDescent="0.25">
      <c r="D139"/>
      <c r="Q139" s="73"/>
      <c r="R139" s="41"/>
      <c r="S139" s="41"/>
    </row>
    <row r="140" spans="4:19" x14ac:dyDescent="0.25">
      <c r="D140"/>
      <c r="Q140" s="73"/>
      <c r="R140" s="41"/>
      <c r="S140" s="41"/>
    </row>
    <row r="141" spans="4:19" x14ac:dyDescent="0.25">
      <c r="D141"/>
      <c r="Q141" s="73"/>
      <c r="R141" s="41"/>
      <c r="S141" s="41"/>
    </row>
    <row r="142" spans="4:19" x14ac:dyDescent="0.25">
      <c r="D142"/>
      <c r="Q142" s="73"/>
      <c r="R142" s="41"/>
      <c r="S142" s="41"/>
    </row>
    <row r="143" spans="4:19" x14ac:dyDescent="0.25">
      <c r="D143"/>
      <c r="Q143" s="73"/>
      <c r="R143" s="41"/>
      <c r="S143" s="41"/>
    </row>
    <row r="144" spans="4:19" x14ac:dyDescent="0.25">
      <c r="D144"/>
      <c r="Q144" s="73"/>
      <c r="R144" s="41"/>
      <c r="S144" s="41"/>
    </row>
    <row r="145" spans="4:19" x14ac:dyDescent="0.25">
      <c r="D145"/>
      <c r="Q145" s="73"/>
      <c r="R145" s="41"/>
      <c r="S145" s="41"/>
    </row>
    <row r="146" spans="4:19" x14ac:dyDescent="0.25">
      <c r="D146"/>
      <c r="Q146" s="73"/>
      <c r="R146" s="41"/>
      <c r="S146" s="41"/>
    </row>
    <row r="147" spans="4:19" x14ac:dyDescent="0.25">
      <c r="D147"/>
      <c r="Q147" s="73"/>
      <c r="R147" s="41"/>
      <c r="S147" s="41"/>
    </row>
    <row r="148" spans="4:19" x14ac:dyDescent="0.25">
      <c r="D148"/>
      <c r="Q148" s="73"/>
      <c r="R148" s="41"/>
      <c r="S148" s="41"/>
    </row>
    <row r="149" spans="4:19" x14ac:dyDescent="0.25">
      <c r="D149"/>
      <c r="Q149" s="73"/>
      <c r="R149" s="41"/>
      <c r="S149" s="41"/>
    </row>
    <row r="150" spans="4:19" x14ac:dyDescent="0.25">
      <c r="D150"/>
      <c r="Q150" s="73"/>
      <c r="R150" s="41"/>
      <c r="S150" s="41"/>
    </row>
    <row r="151" spans="4:19" x14ac:dyDescent="0.25">
      <c r="D151"/>
      <c r="Q151" s="73"/>
      <c r="R151" s="41"/>
      <c r="S151" s="41"/>
    </row>
    <row r="152" spans="4:19" x14ac:dyDescent="0.25">
      <c r="D152"/>
      <c r="Q152" s="73"/>
      <c r="R152" s="41"/>
      <c r="S152" s="41"/>
    </row>
    <row r="153" spans="4:19" x14ac:dyDescent="0.25">
      <c r="D153"/>
      <c r="Q153" s="73"/>
      <c r="R153" s="41"/>
      <c r="S153" s="41"/>
    </row>
    <row r="154" spans="4:19" x14ac:dyDescent="0.25">
      <c r="D154"/>
      <c r="Q154" s="73"/>
      <c r="R154" s="41"/>
      <c r="S154" s="41"/>
    </row>
    <row r="155" spans="4:19" x14ac:dyDescent="0.25">
      <c r="D155"/>
      <c r="Q155" s="73"/>
      <c r="R155" s="41"/>
      <c r="S155" s="41"/>
    </row>
    <row r="156" spans="4:19" x14ac:dyDescent="0.25">
      <c r="D156"/>
      <c r="Q156" s="73"/>
      <c r="R156" s="41"/>
      <c r="S156" s="41"/>
    </row>
    <row r="157" spans="4:19" x14ac:dyDescent="0.25">
      <c r="D157"/>
      <c r="Q157" s="73"/>
      <c r="R157" s="41"/>
      <c r="S157" s="41"/>
    </row>
    <row r="158" spans="4:19" x14ac:dyDescent="0.25">
      <c r="D158"/>
      <c r="Q158" s="73"/>
      <c r="R158" s="41"/>
      <c r="S158" s="41"/>
    </row>
    <row r="159" spans="4:19" x14ac:dyDescent="0.25">
      <c r="D159"/>
      <c r="Q159" s="73"/>
      <c r="R159" s="41"/>
      <c r="S159" s="41"/>
    </row>
    <row r="160" spans="4:19" x14ac:dyDescent="0.25">
      <c r="D160"/>
      <c r="Q160" s="73"/>
      <c r="R160" s="41"/>
      <c r="S160" s="41"/>
    </row>
    <row r="161" spans="4:19" x14ac:dyDescent="0.25">
      <c r="D161"/>
      <c r="Q161" s="73"/>
      <c r="R161" s="41"/>
      <c r="S161" s="41"/>
    </row>
    <row r="162" spans="4:19" x14ac:dyDescent="0.25">
      <c r="D162"/>
      <c r="Q162" s="73"/>
      <c r="R162" s="41"/>
      <c r="S162" s="41"/>
    </row>
    <row r="163" spans="4:19" x14ac:dyDescent="0.25">
      <c r="D163"/>
      <c r="Q163" s="73"/>
      <c r="R163" s="41"/>
      <c r="S163" s="41"/>
    </row>
    <row r="164" spans="4:19" x14ac:dyDescent="0.25">
      <c r="D164"/>
      <c r="Q164" s="73"/>
      <c r="R164" s="41"/>
      <c r="S164" s="41"/>
    </row>
    <row r="165" spans="4:19" x14ac:dyDescent="0.25">
      <c r="D165"/>
      <c r="Q165" s="73"/>
      <c r="R165" s="41"/>
      <c r="S165" s="41"/>
    </row>
    <row r="166" spans="4:19" x14ac:dyDescent="0.25">
      <c r="D166"/>
      <c r="Q166" s="73"/>
      <c r="R166" s="41"/>
      <c r="S166" s="41"/>
    </row>
    <row r="167" spans="4:19" x14ac:dyDescent="0.25">
      <c r="D167"/>
      <c r="Q167" s="73"/>
      <c r="R167" s="41"/>
      <c r="S167" s="41"/>
    </row>
    <row r="168" spans="4:19" x14ac:dyDescent="0.25">
      <c r="D168"/>
      <c r="Q168" s="73"/>
      <c r="R168" s="41"/>
      <c r="S168" s="41"/>
    </row>
    <row r="169" spans="4:19" x14ac:dyDescent="0.25">
      <c r="D169"/>
      <c r="Q169" s="73"/>
      <c r="R169" s="41"/>
      <c r="S169" s="41"/>
    </row>
    <row r="170" spans="4:19" x14ac:dyDescent="0.25">
      <c r="D170"/>
      <c r="Q170" s="73"/>
      <c r="R170" s="41"/>
      <c r="S170" s="41"/>
    </row>
    <row r="171" spans="4:19" x14ac:dyDescent="0.25">
      <c r="D171"/>
      <c r="Q171" s="73"/>
      <c r="R171" s="41"/>
      <c r="S171" s="41"/>
    </row>
    <row r="172" spans="4:19" x14ac:dyDescent="0.25">
      <c r="D172"/>
      <c r="Q172" s="73"/>
      <c r="R172" s="41"/>
      <c r="S172" s="41"/>
    </row>
    <row r="173" spans="4:19" x14ac:dyDescent="0.25">
      <c r="D173"/>
      <c r="Q173" s="73"/>
      <c r="R173" s="41"/>
      <c r="S173" s="41"/>
    </row>
    <row r="174" spans="4:19" x14ac:dyDescent="0.25">
      <c r="D174"/>
      <c r="Q174" s="73"/>
      <c r="R174" s="41"/>
      <c r="S174" s="41"/>
    </row>
    <row r="175" spans="4:19" x14ac:dyDescent="0.25">
      <c r="D175"/>
      <c r="Q175" s="73"/>
      <c r="R175" s="41"/>
      <c r="S175" s="41"/>
    </row>
    <row r="176" spans="4:19" x14ac:dyDescent="0.25">
      <c r="D176"/>
      <c r="Q176" s="73"/>
      <c r="R176" s="41"/>
      <c r="S176" s="41"/>
    </row>
    <row r="177" spans="4:19" x14ac:dyDescent="0.25">
      <c r="D177"/>
      <c r="Q177" s="73"/>
      <c r="R177" s="41"/>
      <c r="S177" s="41"/>
    </row>
    <row r="178" spans="4:19" x14ac:dyDescent="0.25">
      <c r="D178"/>
      <c r="Q178" s="73"/>
      <c r="R178" s="41"/>
      <c r="S178" s="41"/>
    </row>
    <row r="179" spans="4:19" x14ac:dyDescent="0.25">
      <c r="D179"/>
      <c r="Q179" s="73"/>
      <c r="R179" s="41"/>
      <c r="S179" s="41"/>
    </row>
    <row r="180" spans="4:19" x14ac:dyDescent="0.25">
      <c r="D180"/>
      <c r="Q180" s="73"/>
      <c r="R180" s="41"/>
      <c r="S180" s="41"/>
    </row>
    <row r="181" spans="4:19" x14ac:dyDescent="0.25">
      <c r="D181"/>
      <c r="Q181" s="73"/>
      <c r="R181" s="41"/>
      <c r="S181" s="41"/>
    </row>
    <row r="182" spans="4:19" x14ac:dyDescent="0.25">
      <c r="D182"/>
      <c r="Q182" s="73"/>
      <c r="R182" s="41"/>
      <c r="S182" s="41"/>
    </row>
    <row r="183" spans="4:19" x14ac:dyDescent="0.25">
      <c r="D183"/>
      <c r="Q183" s="73"/>
      <c r="R183" s="41"/>
      <c r="S183" s="41"/>
    </row>
    <row r="184" spans="4:19" x14ac:dyDescent="0.25">
      <c r="D184"/>
      <c r="Q184" s="73"/>
      <c r="R184" s="41"/>
      <c r="S184" s="41"/>
    </row>
    <row r="185" spans="4:19" x14ac:dyDescent="0.25">
      <c r="D185"/>
      <c r="Q185" s="73"/>
      <c r="R185" s="41"/>
      <c r="S185" s="41"/>
    </row>
    <row r="186" spans="4:19" x14ac:dyDescent="0.25">
      <c r="D186"/>
      <c r="Q186" s="73"/>
      <c r="R186" s="41"/>
      <c r="S186" s="41"/>
    </row>
    <row r="187" spans="4:19" x14ac:dyDescent="0.25">
      <c r="D187"/>
      <c r="Q187" s="73"/>
      <c r="R187" s="41"/>
      <c r="S187" s="41"/>
    </row>
    <row r="188" spans="4:19" x14ac:dyDescent="0.25">
      <c r="D188"/>
      <c r="Q188" s="73"/>
      <c r="R188" s="41"/>
      <c r="S188" s="41"/>
    </row>
    <row r="189" spans="4:19" x14ac:dyDescent="0.25">
      <c r="D189"/>
      <c r="Q189" s="73"/>
      <c r="R189" s="41"/>
      <c r="S189" s="41"/>
    </row>
    <row r="190" spans="4:19" x14ac:dyDescent="0.25">
      <c r="D190"/>
      <c r="Q190" s="73"/>
      <c r="R190" s="41"/>
      <c r="S190" s="41"/>
    </row>
    <row r="191" spans="4:19" x14ac:dyDescent="0.25">
      <c r="D191"/>
      <c r="Q191" s="73"/>
      <c r="R191" s="41"/>
      <c r="S191" s="41"/>
    </row>
    <row r="192" spans="4:19" x14ac:dyDescent="0.25">
      <c r="D192"/>
      <c r="Q192" s="73"/>
      <c r="R192" s="41"/>
      <c r="S192" s="41"/>
    </row>
    <row r="193" spans="4:19" x14ac:dyDescent="0.25">
      <c r="D193"/>
      <c r="Q193" s="73"/>
      <c r="R193" s="41"/>
      <c r="S193" s="41"/>
    </row>
    <row r="194" spans="4:19" x14ac:dyDescent="0.25">
      <c r="D194"/>
      <c r="Q194" s="73"/>
      <c r="R194" s="41"/>
      <c r="S194" s="41"/>
    </row>
    <row r="195" spans="4:19" x14ac:dyDescent="0.25">
      <c r="D195"/>
      <c r="Q195" s="73"/>
      <c r="R195" s="41"/>
      <c r="S195" s="41"/>
    </row>
    <row r="196" spans="4:19" x14ac:dyDescent="0.25">
      <c r="D196"/>
      <c r="Q196" s="73"/>
      <c r="R196" s="41"/>
      <c r="S196" s="41"/>
    </row>
    <row r="197" spans="4:19" x14ac:dyDescent="0.25">
      <c r="D197"/>
      <c r="Q197" s="73"/>
      <c r="R197" s="41"/>
      <c r="S197" s="41"/>
    </row>
    <row r="198" spans="4:19" x14ac:dyDescent="0.25">
      <c r="D198"/>
      <c r="Q198" s="73"/>
      <c r="R198" s="41"/>
      <c r="S198" s="41"/>
    </row>
    <row r="199" spans="4:19" x14ac:dyDescent="0.25">
      <c r="D199"/>
      <c r="Q199" s="73"/>
      <c r="R199" s="41"/>
      <c r="S199" s="41"/>
    </row>
    <row r="200" spans="4:19" x14ac:dyDescent="0.25">
      <c r="D200"/>
      <c r="Q200" s="73"/>
      <c r="R200" s="41"/>
      <c r="S200" s="41"/>
    </row>
    <row r="201" spans="4:19" x14ac:dyDescent="0.25">
      <c r="D201"/>
      <c r="Q201" s="73"/>
      <c r="R201" s="41"/>
      <c r="S201" s="41"/>
    </row>
    <row r="202" spans="4:19" x14ac:dyDescent="0.25">
      <c r="D202"/>
      <c r="Q202" s="73"/>
      <c r="R202" s="41"/>
      <c r="S202" s="41"/>
    </row>
    <row r="203" spans="4:19" x14ac:dyDescent="0.25">
      <c r="D203"/>
      <c r="Q203" s="73"/>
      <c r="R203" s="41"/>
      <c r="S203" s="41"/>
    </row>
    <row r="204" spans="4:19" x14ac:dyDescent="0.25">
      <c r="D204"/>
      <c r="Q204" s="73"/>
      <c r="R204" s="41"/>
      <c r="S204" s="41"/>
    </row>
    <row r="205" spans="4:19" x14ac:dyDescent="0.25">
      <c r="D205"/>
      <c r="Q205" s="73"/>
      <c r="R205" s="41"/>
      <c r="S205" s="41"/>
    </row>
    <row r="206" spans="4:19" x14ac:dyDescent="0.25">
      <c r="D206"/>
      <c r="Q206" s="73"/>
      <c r="R206" s="41"/>
      <c r="S206" s="41"/>
    </row>
    <row r="207" spans="4:19" x14ac:dyDescent="0.25">
      <c r="D207"/>
      <c r="Q207" s="73"/>
      <c r="R207" s="41"/>
      <c r="S207" s="41"/>
    </row>
    <row r="208" spans="4:19" x14ac:dyDescent="0.25">
      <c r="D208"/>
      <c r="Q208" s="73"/>
      <c r="R208" s="41"/>
      <c r="S208" s="41"/>
    </row>
    <row r="209" spans="4:19" x14ac:dyDescent="0.25">
      <c r="D209"/>
      <c r="Q209" s="73"/>
      <c r="R209" s="41"/>
      <c r="S209" s="41"/>
    </row>
    <row r="210" spans="4:19" x14ac:dyDescent="0.25">
      <c r="D210"/>
      <c r="Q210" s="73"/>
      <c r="R210" s="41"/>
      <c r="S210" s="41"/>
    </row>
    <row r="211" spans="4:19" x14ac:dyDescent="0.25">
      <c r="D211"/>
      <c r="Q211" s="73"/>
      <c r="R211" s="41"/>
      <c r="S211" s="41"/>
    </row>
    <row r="212" spans="4:19" x14ac:dyDescent="0.25">
      <c r="D212"/>
      <c r="Q212" s="73"/>
      <c r="R212" s="41"/>
      <c r="S212" s="41"/>
    </row>
    <row r="213" spans="4:19" x14ac:dyDescent="0.25">
      <c r="D213"/>
      <c r="Q213" s="73"/>
      <c r="R213" s="41"/>
      <c r="S213" s="41"/>
    </row>
    <row r="214" spans="4:19" x14ac:dyDescent="0.25">
      <c r="D214"/>
      <c r="Q214" s="73"/>
      <c r="R214" s="41"/>
      <c r="S214" s="41"/>
    </row>
    <row r="215" spans="4:19" x14ac:dyDescent="0.25">
      <c r="D215"/>
      <c r="Q215" s="73"/>
      <c r="R215" s="41"/>
      <c r="S215" s="41"/>
    </row>
    <row r="216" spans="4:19" x14ac:dyDescent="0.25">
      <c r="D216"/>
      <c r="Q216" s="73"/>
      <c r="R216" s="41"/>
      <c r="S216" s="41"/>
    </row>
    <row r="217" spans="4:19" x14ac:dyDescent="0.25">
      <c r="D217"/>
      <c r="Q217" s="73"/>
      <c r="R217" s="41"/>
      <c r="S217" s="41"/>
    </row>
    <row r="218" spans="4:19" x14ac:dyDescent="0.25">
      <c r="D218"/>
      <c r="Q218" s="73"/>
      <c r="R218" s="41"/>
      <c r="S218" s="41"/>
    </row>
    <row r="219" spans="4:19" x14ac:dyDescent="0.25">
      <c r="D219"/>
      <c r="Q219" s="73"/>
      <c r="R219" s="41"/>
      <c r="S219" s="41"/>
    </row>
    <row r="220" spans="4:19" x14ac:dyDescent="0.25">
      <c r="D220"/>
      <c r="Q220" s="73"/>
      <c r="R220" s="41"/>
      <c r="S220" s="41"/>
    </row>
    <row r="221" spans="4:19" x14ac:dyDescent="0.25">
      <c r="D221"/>
      <c r="Q221" s="73"/>
      <c r="R221" s="41"/>
      <c r="S221" s="41"/>
    </row>
    <row r="222" spans="4:19" x14ac:dyDescent="0.25">
      <c r="D222"/>
      <c r="Q222" s="73"/>
      <c r="R222" s="41"/>
      <c r="S222" s="41"/>
    </row>
    <row r="223" spans="4:19" x14ac:dyDescent="0.25">
      <c r="D223"/>
      <c r="Q223" s="73"/>
      <c r="R223" s="41"/>
      <c r="S223" s="41"/>
    </row>
    <row r="224" spans="4:19" x14ac:dyDescent="0.25">
      <c r="D224"/>
      <c r="Q224" s="73"/>
      <c r="R224" s="41"/>
      <c r="S224" s="41"/>
    </row>
    <row r="225" spans="4:19" x14ac:dyDescent="0.25">
      <c r="D225"/>
      <c r="Q225" s="73"/>
      <c r="R225" s="41"/>
      <c r="S225" s="41"/>
    </row>
    <row r="226" spans="4:19" x14ac:dyDescent="0.25">
      <c r="D226"/>
      <c r="Q226" s="73"/>
      <c r="R226" s="41"/>
      <c r="S226" s="41"/>
    </row>
    <row r="227" spans="4:19" x14ac:dyDescent="0.25">
      <c r="D227"/>
      <c r="Q227" s="73"/>
      <c r="R227" s="41"/>
      <c r="S227" s="41"/>
    </row>
    <row r="228" spans="4:19" x14ac:dyDescent="0.25">
      <c r="D228"/>
      <c r="Q228" s="73"/>
      <c r="R228" s="41"/>
      <c r="S228" s="41"/>
    </row>
    <row r="229" spans="4:19" x14ac:dyDescent="0.25">
      <c r="D229"/>
      <c r="Q229" s="73"/>
      <c r="R229" s="41"/>
      <c r="S229" s="41"/>
    </row>
    <row r="230" spans="4:19" x14ac:dyDescent="0.25">
      <c r="D230"/>
      <c r="Q230" s="73"/>
      <c r="R230" s="41"/>
      <c r="S230" s="41"/>
    </row>
    <row r="231" spans="4:19" x14ac:dyDescent="0.25">
      <c r="D231"/>
      <c r="Q231" s="73"/>
      <c r="R231" s="41"/>
      <c r="S231" s="41"/>
    </row>
    <row r="232" spans="4:19" x14ac:dyDescent="0.25">
      <c r="D232"/>
      <c r="Q232" s="73"/>
      <c r="R232" s="41"/>
      <c r="S232" s="41"/>
    </row>
    <row r="233" spans="4:19" x14ac:dyDescent="0.25">
      <c r="D233"/>
      <c r="Q233" s="73"/>
      <c r="R233" s="41"/>
      <c r="S233" s="41"/>
    </row>
    <row r="234" spans="4:19" x14ac:dyDescent="0.25">
      <c r="D234"/>
      <c r="Q234" s="73"/>
      <c r="R234" s="41"/>
      <c r="S234" s="41"/>
    </row>
    <row r="235" spans="4:19" x14ac:dyDescent="0.25">
      <c r="D235"/>
      <c r="Q235" s="73"/>
      <c r="R235" s="41"/>
      <c r="S235" s="41"/>
    </row>
    <row r="236" spans="4:19" x14ac:dyDescent="0.25">
      <c r="D236"/>
      <c r="Q236" s="73"/>
      <c r="R236" s="41"/>
      <c r="S236" s="41"/>
    </row>
    <row r="237" spans="4:19" x14ac:dyDescent="0.25">
      <c r="D237"/>
      <c r="Q237" s="73"/>
      <c r="R237" s="41"/>
      <c r="S237" s="41"/>
    </row>
    <row r="238" spans="4:19" x14ac:dyDescent="0.25">
      <c r="D238"/>
      <c r="Q238" s="73"/>
      <c r="R238" s="41"/>
      <c r="S238" s="41"/>
    </row>
    <row r="239" spans="4:19" x14ac:dyDescent="0.25">
      <c r="D239"/>
      <c r="Q239" s="73"/>
      <c r="R239" s="41"/>
      <c r="S239" s="41"/>
    </row>
    <row r="240" spans="4:19" x14ac:dyDescent="0.25">
      <c r="D240"/>
      <c r="Q240" s="73"/>
      <c r="R240" s="41"/>
      <c r="S240" s="41"/>
    </row>
    <row r="241" spans="4:19" x14ac:dyDescent="0.25">
      <c r="D241"/>
      <c r="Q241" s="73"/>
      <c r="R241" s="41"/>
      <c r="S241" s="41"/>
    </row>
    <row r="242" spans="4:19" x14ac:dyDescent="0.25">
      <c r="D242"/>
      <c r="Q242" s="73"/>
      <c r="R242" s="41"/>
      <c r="S242" s="41"/>
    </row>
    <row r="243" spans="4:19" x14ac:dyDescent="0.25">
      <c r="D243"/>
      <c r="Q243" s="73"/>
      <c r="R243" s="41"/>
      <c r="S243" s="41"/>
    </row>
    <row r="244" spans="4:19" x14ac:dyDescent="0.25">
      <c r="D244"/>
      <c r="Q244" s="73"/>
      <c r="R244" s="41"/>
      <c r="S244" s="41"/>
    </row>
    <row r="245" spans="4:19" x14ac:dyDescent="0.25">
      <c r="D245"/>
      <c r="Q245" s="73"/>
      <c r="R245" s="41"/>
      <c r="S245" s="41"/>
    </row>
    <row r="246" spans="4:19" x14ac:dyDescent="0.25">
      <c r="D246"/>
      <c r="Q246" s="73"/>
      <c r="R246" s="41"/>
      <c r="S246" s="41"/>
    </row>
    <row r="247" spans="4:19" x14ac:dyDescent="0.25">
      <c r="D247"/>
      <c r="Q247" s="73"/>
      <c r="R247" s="41"/>
      <c r="S247" s="41"/>
    </row>
    <row r="248" spans="4:19" x14ac:dyDescent="0.25">
      <c r="D248"/>
      <c r="Q248" s="73"/>
      <c r="R248" s="41"/>
      <c r="S248" s="41"/>
    </row>
    <row r="249" spans="4:19" x14ac:dyDescent="0.25">
      <c r="D249"/>
      <c r="Q249" s="73"/>
      <c r="R249" s="41"/>
      <c r="S249" s="41"/>
    </row>
    <row r="250" spans="4:19" x14ac:dyDescent="0.25">
      <c r="D250"/>
      <c r="Q250" s="73"/>
      <c r="R250" s="41"/>
      <c r="S250" s="41"/>
    </row>
    <row r="251" spans="4:19" x14ac:dyDescent="0.25">
      <c r="D251"/>
      <c r="Q251" s="73"/>
      <c r="R251" s="41"/>
      <c r="S251" s="41"/>
    </row>
    <row r="252" spans="4:19" x14ac:dyDescent="0.25">
      <c r="D252"/>
      <c r="Q252" s="73"/>
      <c r="R252" s="41"/>
      <c r="S252" s="41"/>
    </row>
    <row r="253" spans="4:19" x14ac:dyDescent="0.25">
      <c r="D253"/>
      <c r="Q253" s="73"/>
      <c r="R253" s="41"/>
      <c r="S253" s="41"/>
    </row>
    <row r="254" spans="4:19" x14ac:dyDescent="0.25">
      <c r="D254"/>
      <c r="Q254" s="73"/>
      <c r="R254" s="41"/>
      <c r="S254" s="41"/>
    </row>
    <row r="255" spans="4:19" x14ac:dyDescent="0.25">
      <c r="D255"/>
      <c r="Q255" s="73"/>
      <c r="R255" s="41"/>
      <c r="S255" s="41"/>
    </row>
    <row r="256" spans="4:19" x14ac:dyDescent="0.25">
      <c r="D256"/>
      <c r="Q256" s="73"/>
      <c r="R256" s="41"/>
      <c r="S256" s="41"/>
    </row>
    <row r="257" spans="4:19" x14ac:dyDescent="0.25">
      <c r="D257"/>
      <c r="Q257" s="73"/>
      <c r="R257" s="41"/>
      <c r="S257" s="41"/>
    </row>
    <row r="258" spans="4:19" x14ac:dyDescent="0.25">
      <c r="D258"/>
      <c r="Q258" s="73"/>
      <c r="R258" s="41"/>
      <c r="S258" s="41"/>
    </row>
    <row r="259" spans="4:19" x14ac:dyDescent="0.25">
      <c r="D259"/>
      <c r="Q259" s="73"/>
      <c r="R259" s="41"/>
      <c r="S259" s="41"/>
    </row>
    <row r="260" spans="4:19" x14ac:dyDescent="0.25">
      <c r="D260"/>
      <c r="Q260" s="73"/>
      <c r="R260" s="41"/>
      <c r="S260" s="41"/>
    </row>
    <row r="261" spans="4:19" x14ac:dyDescent="0.25">
      <c r="D261"/>
      <c r="Q261" s="73"/>
      <c r="R261" s="41"/>
      <c r="S261" s="41"/>
    </row>
    <row r="262" spans="4:19" x14ac:dyDescent="0.25">
      <c r="D262"/>
      <c r="Q262" s="73"/>
      <c r="R262" s="41"/>
      <c r="S262" s="41"/>
    </row>
    <row r="263" spans="4:19" x14ac:dyDescent="0.25">
      <c r="D263"/>
      <c r="Q263" s="73"/>
      <c r="R263" s="41"/>
      <c r="S263" s="41"/>
    </row>
    <row r="264" spans="4:19" x14ac:dyDescent="0.25">
      <c r="D264"/>
      <c r="Q264" s="73"/>
      <c r="R264" s="41"/>
      <c r="S264" s="41"/>
    </row>
    <row r="265" spans="4:19" x14ac:dyDescent="0.25">
      <c r="D265"/>
      <c r="Q265" s="73"/>
      <c r="R265" s="41"/>
      <c r="S265" s="41"/>
    </row>
    <row r="266" spans="4:19" x14ac:dyDescent="0.25">
      <c r="D266"/>
      <c r="Q266" s="73"/>
      <c r="R266" s="41"/>
      <c r="S266" s="41"/>
    </row>
    <row r="267" spans="4:19" x14ac:dyDescent="0.25">
      <c r="D267"/>
      <c r="Q267" s="73"/>
      <c r="R267" s="41"/>
      <c r="S267" s="41"/>
    </row>
    <row r="268" spans="4:19" x14ac:dyDescent="0.25">
      <c r="D268"/>
      <c r="Q268" s="73"/>
      <c r="R268" s="41"/>
      <c r="S268" s="41"/>
    </row>
    <row r="269" spans="4:19" x14ac:dyDescent="0.25">
      <c r="D269"/>
      <c r="Q269" s="73"/>
      <c r="R269" s="41"/>
      <c r="S269" s="41"/>
    </row>
    <row r="270" spans="4:19" x14ac:dyDescent="0.25">
      <c r="D270"/>
      <c r="Q270" s="73"/>
      <c r="R270" s="41"/>
      <c r="S270" s="41"/>
    </row>
    <row r="271" spans="4:19" x14ac:dyDescent="0.25">
      <c r="D271"/>
      <c r="Q271" s="73"/>
      <c r="R271" s="41"/>
      <c r="S271" s="41"/>
    </row>
    <row r="272" spans="4:19" x14ac:dyDescent="0.25">
      <c r="D272"/>
      <c r="Q272" s="73"/>
      <c r="R272" s="41"/>
      <c r="S272" s="41"/>
    </row>
    <row r="273" spans="4:19" x14ac:dyDescent="0.25">
      <c r="D273"/>
      <c r="Q273" s="73"/>
      <c r="R273" s="41"/>
      <c r="S273" s="41"/>
    </row>
    <row r="274" spans="4:19" x14ac:dyDescent="0.25">
      <c r="D274"/>
      <c r="Q274" s="73"/>
      <c r="R274" s="41"/>
      <c r="S274" s="41"/>
    </row>
    <row r="275" spans="4:19" x14ac:dyDescent="0.25">
      <c r="D275"/>
      <c r="Q275" s="73"/>
      <c r="R275" s="41"/>
      <c r="S275" s="41"/>
    </row>
    <row r="276" spans="4:19" x14ac:dyDescent="0.25">
      <c r="D276"/>
      <c r="Q276" s="73"/>
      <c r="R276" s="41"/>
      <c r="S276" s="41"/>
    </row>
    <row r="277" spans="4:19" x14ac:dyDescent="0.25">
      <c r="D277"/>
      <c r="Q277" s="73"/>
      <c r="R277" s="41"/>
      <c r="S277" s="41"/>
    </row>
    <row r="278" spans="4:19" x14ac:dyDescent="0.25">
      <c r="D278"/>
      <c r="Q278" s="73"/>
      <c r="R278" s="41"/>
      <c r="S278" s="41"/>
    </row>
    <row r="279" spans="4:19" x14ac:dyDescent="0.25">
      <c r="D279"/>
      <c r="Q279" s="73"/>
      <c r="R279" s="41"/>
      <c r="S279" s="41"/>
    </row>
    <row r="280" spans="4:19" x14ac:dyDescent="0.25">
      <c r="D280"/>
      <c r="Q280" s="73"/>
      <c r="R280" s="41"/>
      <c r="S280" s="41"/>
    </row>
    <row r="281" spans="4:19" x14ac:dyDescent="0.25">
      <c r="D281"/>
      <c r="Q281" s="73"/>
      <c r="R281" s="41"/>
      <c r="S281" s="41"/>
    </row>
    <row r="282" spans="4:19" x14ac:dyDescent="0.25">
      <c r="D282"/>
      <c r="Q282" s="73"/>
      <c r="R282" s="41"/>
      <c r="S282" s="41"/>
    </row>
    <row r="283" spans="4:19" x14ac:dyDescent="0.25">
      <c r="D283"/>
      <c r="Q283" s="73"/>
      <c r="R283" s="41"/>
      <c r="S283" s="41"/>
    </row>
    <row r="284" spans="4:19" x14ac:dyDescent="0.25">
      <c r="D284"/>
      <c r="Q284" s="73"/>
      <c r="R284" s="41"/>
      <c r="S284" s="41"/>
    </row>
    <row r="285" spans="4:19" x14ac:dyDescent="0.25">
      <c r="D285"/>
      <c r="Q285" s="73"/>
      <c r="R285" s="41"/>
      <c r="S285" s="41"/>
    </row>
    <row r="286" spans="4:19" x14ac:dyDescent="0.25">
      <c r="D286"/>
      <c r="Q286" s="73"/>
      <c r="R286" s="41"/>
      <c r="S286" s="41"/>
    </row>
    <row r="287" spans="4:19" x14ac:dyDescent="0.25">
      <c r="D287"/>
      <c r="Q287" s="73"/>
      <c r="R287" s="41"/>
      <c r="S287" s="41"/>
    </row>
    <row r="288" spans="4:19" x14ac:dyDescent="0.25">
      <c r="D288"/>
      <c r="Q288" s="73"/>
      <c r="R288" s="41"/>
      <c r="S288" s="41"/>
    </row>
    <row r="289" spans="4:19" x14ac:dyDescent="0.25">
      <c r="D289"/>
      <c r="Q289" s="73"/>
      <c r="R289" s="41"/>
      <c r="S289" s="41"/>
    </row>
    <row r="290" spans="4:19" x14ac:dyDescent="0.25">
      <c r="D290"/>
      <c r="Q290" s="73"/>
      <c r="R290" s="41"/>
      <c r="S290" s="41"/>
    </row>
    <row r="291" spans="4:19" x14ac:dyDescent="0.25">
      <c r="D291"/>
      <c r="Q291" s="73"/>
      <c r="R291" s="41"/>
      <c r="S291" s="41"/>
    </row>
    <row r="292" spans="4:19" x14ac:dyDescent="0.25">
      <c r="D292"/>
      <c r="Q292" s="73"/>
      <c r="R292" s="41"/>
      <c r="S292" s="41"/>
    </row>
    <row r="293" spans="4:19" x14ac:dyDescent="0.25">
      <c r="D293"/>
      <c r="Q293" s="73"/>
      <c r="R293" s="41"/>
      <c r="S293" s="41"/>
    </row>
    <row r="294" spans="4:19" x14ac:dyDescent="0.25">
      <c r="D294"/>
      <c r="Q294" s="73"/>
      <c r="R294" s="41"/>
      <c r="S294" s="41"/>
    </row>
    <row r="295" spans="4:19" x14ac:dyDescent="0.25">
      <c r="D295"/>
      <c r="Q295" s="73"/>
      <c r="R295" s="41"/>
      <c r="S295" s="41"/>
    </row>
    <row r="296" spans="4:19" x14ac:dyDescent="0.25">
      <c r="D296"/>
      <c r="Q296" s="73"/>
      <c r="R296" s="41"/>
      <c r="S296" s="41"/>
    </row>
    <row r="297" spans="4:19" x14ac:dyDescent="0.25">
      <c r="D297"/>
      <c r="Q297" s="73"/>
      <c r="R297" s="41"/>
      <c r="S297" s="41"/>
    </row>
    <row r="298" spans="4:19" x14ac:dyDescent="0.25">
      <c r="D298"/>
      <c r="Q298" s="73"/>
      <c r="R298" s="41"/>
      <c r="S298" s="41"/>
    </row>
    <row r="299" spans="4:19" x14ac:dyDescent="0.25">
      <c r="D299"/>
      <c r="Q299" s="73"/>
      <c r="R299" s="41"/>
      <c r="S299" s="41"/>
    </row>
    <row r="300" spans="4:19" x14ac:dyDescent="0.25">
      <c r="D300"/>
      <c r="Q300" s="73"/>
      <c r="R300" s="41"/>
      <c r="S300" s="41"/>
    </row>
    <row r="301" spans="4:19" x14ac:dyDescent="0.25">
      <c r="D301"/>
      <c r="Q301" s="73"/>
      <c r="R301" s="41"/>
      <c r="S301" s="41"/>
    </row>
    <row r="302" spans="4:19" x14ac:dyDescent="0.25">
      <c r="D302"/>
      <c r="Q302" s="73"/>
      <c r="R302" s="41"/>
      <c r="S302" s="41"/>
    </row>
    <row r="303" spans="4:19" x14ac:dyDescent="0.25">
      <c r="D303"/>
      <c r="Q303" s="73"/>
      <c r="R303" s="41"/>
      <c r="S303" s="41"/>
    </row>
    <row r="304" spans="4:19" x14ac:dyDescent="0.25">
      <c r="D304"/>
      <c r="Q304" s="73"/>
      <c r="R304" s="41"/>
      <c r="S304" s="41"/>
    </row>
    <row r="305" spans="4:19" x14ac:dyDescent="0.25">
      <c r="D305"/>
      <c r="Q305" s="73"/>
      <c r="R305" s="41"/>
      <c r="S305" s="41"/>
    </row>
    <row r="306" spans="4:19" x14ac:dyDescent="0.25">
      <c r="D306"/>
      <c r="Q306" s="73"/>
      <c r="R306" s="41"/>
      <c r="S306" s="41"/>
    </row>
    <row r="307" spans="4:19" x14ac:dyDescent="0.25">
      <c r="D307"/>
      <c r="Q307" s="73"/>
      <c r="R307" s="41"/>
      <c r="S307" s="41"/>
    </row>
    <row r="308" spans="4:19" x14ac:dyDescent="0.25">
      <c r="D308"/>
      <c r="Q308" s="73"/>
      <c r="R308" s="41"/>
      <c r="S308" s="41"/>
    </row>
    <row r="309" spans="4:19" x14ac:dyDescent="0.25">
      <c r="D309"/>
      <c r="Q309" s="73"/>
      <c r="R309" s="41"/>
      <c r="S309" s="41"/>
    </row>
    <row r="310" spans="4:19" x14ac:dyDescent="0.25">
      <c r="D310"/>
      <c r="Q310" s="73"/>
      <c r="R310" s="41"/>
      <c r="S310" s="41"/>
    </row>
    <row r="311" spans="4:19" x14ac:dyDescent="0.25">
      <c r="D311"/>
      <c r="Q311" s="73"/>
      <c r="R311" s="41"/>
      <c r="S311" s="41"/>
    </row>
    <row r="312" spans="4:19" x14ac:dyDescent="0.25">
      <c r="D312"/>
      <c r="Q312" s="73"/>
      <c r="R312" s="41"/>
      <c r="S312" s="41"/>
    </row>
    <row r="313" spans="4:19" x14ac:dyDescent="0.25">
      <c r="D313"/>
      <c r="Q313" s="73"/>
      <c r="R313" s="41"/>
      <c r="S313" s="41"/>
    </row>
    <row r="314" spans="4:19" x14ac:dyDescent="0.25">
      <c r="D314"/>
      <c r="Q314" s="73"/>
      <c r="R314" s="41"/>
      <c r="S314" s="41"/>
    </row>
    <row r="315" spans="4:19" x14ac:dyDescent="0.25">
      <c r="D315"/>
      <c r="Q315" s="73"/>
      <c r="R315" s="41"/>
      <c r="S315" s="41"/>
    </row>
    <row r="316" spans="4:19" x14ac:dyDescent="0.25">
      <c r="D316"/>
      <c r="Q316" s="73"/>
      <c r="R316" s="41"/>
      <c r="S316" s="41"/>
    </row>
    <row r="317" spans="4:19" x14ac:dyDescent="0.25">
      <c r="D317"/>
      <c r="Q317" s="73"/>
      <c r="R317" s="41"/>
      <c r="S317" s="41"/>
    </row>
    <row r="318" spans="4:19" x14ac:dyDescent="0.25">
      <c r="D318"/>
      <c r="Q318" s="73"/>
      <c r="R318" s="41"/>
      <c r="S318" s="41"/>
    </row>
    <row r="319" spans="4:19" x14ac:dyDescent="0.25">
      <c r="D319"/>
      <c r="Q319" s="73"/>
      <c r="R319" s="41"/>
      <c r="S319" s="41"/>
    </row>
    <row r="320" spans="4:19" x14ac:dyDescent="0.25">
      <c r="D320"/>
      <c r="Q320" s="73"/>
      <c r="R320" s="41"/>
      <c r="S320" s="41"/>
    </row>
    <row r="321" spans="4:19" x14ac:dyDescent="0.25">
      <c r="D321"/>
      <c r="Q321" s="73"/>
      <c r="R321" s="41"/>
      <c r="S321" s="41"/>
    </row>
    <row r="322" spans="4:19" x14ac:dyDescent="0.25">
      <c r="D322"/>
      <c r="Q322" s="73"/>
      <c r="R322" s="41"/>
      <c r="S322" s="41"/>
    </row>
    <row r="323" spans="4:19" x14ac:dyDescent="0.25">
      <c r="D323"/>
      <c r="Q323" s="73"/>
      <c r="R323" s="41"/>
      <c r="S323" s="41"/>
    </row>
    <row r="324" spans="4:19" x14ac:dyDescent="0.25">
      <c r="D324"/>
      <c r="Q324" s="73"/>
      <c r="R324" s="41"/>
      <c r="S324" s="41"/>
    </row>
    <row r="325" spans="4:19" x14ac:dyDescent="0.25">
      <c r="D325"/>
      <c r="Q325" s="73"/>
      <c r="R325" s="41"/>
      <c r="S325" s="41"/>
    </row>
    <row r="326" spans="4:19" x14ac:dyDescent="0.25">
      <c r="D326"/>
      <c r="Q326" s="73"/>
      <c r="R326" s="41"/>
      <c r="S326" s="41"/>
    </row>
    <row r="327" spans="4:19" x14ac:dyDescent="0.25">
      <c r="D327"/>
      <c r="Q327" s="73"/>
      <c r="R327" s="41"/>
      <c r="S327" s="41"/>
    </row>
    <row r="328" spans="4:19" x14ac:dyDescent="0.25">
      <c r="D328"/>
      <c r="Q328" s="73"/>
      <c r="R328" s="41"/>
      <c r="S328" s="41"/>
    </row>
    <row r="329" spans="4:19" x14ac:dyDescent="0.25">
      <c r="D329"/>
      <c r="Q329" s="73"/>
      <c r="R329" s="41"/>
      <c r="S329" s="41"/>
    </row>
    <row r="330" spans="4:19" x14ac:dyDescent="0.25">
      <c r="D330"/>
      <c r="Q330" s="73"/>
      <c r="R330" s="41"/>
      <c r="S330" s="41"/>
    </row>
    <row r="331" spans="4:19" x14ac:dyDescent="0.25">
      <c r="D331"/>
      <c r="Q331" s="73"/>
      <c r="R331" s="41"/>
      <c r="S331" s="41"/>
    </row>
    <row r="332" spans="4:19" x14ac:dyDescent="0.25">
      <c r="D332"/>
      <c r="Q332" s="73"/>
      <c r="R332" s="41"/>
      <c r="S332" s="41"/>
    </row>
    <row r="333" spans="4:19" x14ac:dyDescent="0.25">
      <c r="D333"/>
      <c r="Q333" s="73"/>
      <c r="R333" s="41"/>
      <c r="S333" s="41"/>
    </row>
    <row r="334" spans="4:19" x14ac:dyDescent="0.25">
      <c r="D334"/>
      <c r="Q334" s="73"/>
      <c r="R334" s="41"/>
      <c r="S334" s="41"/>
    </row>
    <row r="335" spans="4:19" x14ac:dyDescent="0.25">
      <c r="D335"/>
      <c r="Q335" s="73"/>
      <c r="R335" s="41"/>
      <c r="S335" s="41"/>
    </row>
    <row r="336" spans="4:19" x14ac:dyDescent="0.25">
      <c r="D336"/>
      <c r="Q336" s="73"/>
      <c r="R336" s="41"/>
      <c r="S336" s="41"/>
    </row>
    <row r="337" spans="4:19" x14ac:dyDescent="0.25">
      <c r="D337"/>
      <c r="Q337" s="73"/>
      <c r="R337" s="41"/>
      <c r="S337" s="41"/>
    </row>
    <row r="338" spans="4:19" x14ac:dyDescent="0.25">
      <c r="D338"/>
      <c r="Q338" s="73"/>
      <c r="R338" s="41"/>
      <c r="S338" s="41"/>
    </row>
    <row r="339" spans="4:19" x14ac:dyDescent="0.25">
      <c r="D339"/>
      <c r="Q339" s="73"/>
      <c r="R339" s="41"/>
      <c r="S339" s="41"/>
    </row>
    <row r="340" spans="4:19" x14ac:dyDescent="0.25">
      <c r="D340"/>
      <c r="Q340" s="73"/>
      <c r="R340" s="41"/>
      <c r="S340" s="41"/>
    </row>
    <row r="341" spans="4:19" x14ac:dyDescent="0.25">
      <c r="D341"/>
      <c r="Q341" s="73"/>
      <c r="R341" s="41"/>
      <c r="S341" s="41"/>
    </row>
    <row r="342" spans="4:19" x14ac:dyDescent="0.25">
      <c r="D342"/>
      <c r="Q342" s="73"/>
      <c r="R342" s="41"/>
      <c r="S342" s="41"/>
    </row>
    <row r="343" spans="4:19" x14ac:dyDescent="0.25">
      <c r="D343"/>
      <c r="Q343" s="73"/>
      <c r="R343" s="41"/>
      <c r="S343" s="41"/>
    </row>
    <row r="344" spans="4:19" x14ac:dyDescent="0.25">
      <c r="D344"/>
      <c r="Q344" s="73"/>
      <c r="R344" s="41"/>
      <c r="S344" s="41"/>
    </row>
    <row r="345" spans="4:19" x14ac:dyDescent="0.25">
      <c r="D345"/>
      <c r="Q345" s="73"/>
      <c r="R345" s="41"/>
      <c r="S345" s="41"/>
    </row>
    <row r="346" spans="4:19" x14ac:dyDescent="0.25">
      <c r="D346"/>
      <c r="Q346" s="73"/>
      <c r="R346" s="41"/>
      <c r="S346" s="41"/>
    </row>
    <row r="347" spans="4:19" x14ac:dyDescent="0.25">
      <c r="D347"/>
      <c r="Q347" s="73"/>
      <c r="R347" s="41"/>
      <c r="S347" s="41"/>
    </row>
    <row r="348" spans="4:19" x14ac:dyDescent="0.25">
      <c r="D348"/>
      <c r="Q348" s="73"/>
      <c r="R348" s="41"/>
      <c r="S348" s="41"/>
    </row>
    <row r="349" spans="4:19" x14ac:dyDescent="0.25">
      <c r="D349"/>
      <c r="Q349" s="73"/>
      <c r="R349" s="41"/>
      <c r="S349" s="41"/>
    </row>
    <row r="350" spans="4:19" x14ac:dyDescent="0.25">
      <c r="D350"/>
      <c r="Q350" s="73"/>
      <c r="R350" s="41"/>
      <c r="S350" s="41"/>
    </row>
    <row r="351" spans="4:19" x14ac:dyDescent="0.25">
      <c r="D351"/>
      <c r="Q351" s="73"/>
      <c r="R351" s="41"/>
      <c r="S351" s="41"/>
    </row>
    <row r="352" spans="4:19" x14ac:dyDescent="0.25">
      <c r="D352"/>
      <c r="Q352" s="73"/>
      <c r="R352" s="41"/>
      <c r="S352" s="41"/>
    </row>
    <row r="353" spans="4:19" x14ac:dyDescent="0.25">
      <c r="D353"/>
      <c r="Q353" s="73"/>
      <c r="R353" s="41"/>
      <c r="S353" s="41"/>
    </row>
    <row r="354" spans="4:19" x14ac:dyDescent="0.25">
      <c r="D354"/>
      <c r="Q354" s="73"/>
      <c r="R354" s="41"/>
      <c r="S354" s="41"/>
    </row>
    <row r="355" spans="4:19" x14ac:dyDescent="0.25">
      <c r="D355"/>
      <c r="Q355" s="73"/>
      <c r="R355" s="41"/>
      <c r="S355" s="41"/>
    </row>
    <row r="356" spans="4:19" x14ac:dyDescent="0.25">
      <c r="D356"/>
      <c r="Q356" s="73"/>
      <c r="R356" s="41"/>
      <c r="S356" s="41"/>
    </row>
    <row r="357" spans="4:19" x14ac:dyDescent="0.25">
      <c r="D357"/>
      <c r="Q357" s="73"/>
      <c r="R357" s="41"/>
      <c r="S357" s="41"/>
    </row>
    <row r="358" spans="4:19" x14ac:dyDescent="0.25">
      <c r="D358"/>
      <c r="Q358" s="73"/>
      <c r="R358" s="41"/>
      <c r="S358" s="41"/>
    </row>
    <row r="359" spans="4:19" x14ac:dyDescent="0.25">
      <c r="D359"/>
      <c r="Q359" s="73"/>
      <c r="R359" s="41"/>
      <c r="S359" s="41"/>
    </row>
    <row r="360" spans="4:19" x14ac:dyDescent="0.25">
      <c r="D360"/>
      <c r="Q360" s="73"/>
      <c r="R360" s="41"/>
      <c r="S360" s="41"/>
    </row>
    <row r="361" spans="4:19" x14ac:dyDescent="0.25">
      <c r="D361"/>
      <c r="Q361" s="73"/>
      <c r="R361" s="41"/>
      <c r="S361" s="41"/>
    </row>
    <row r="362" spans="4:19" x14ac:dyDescent="0.25">
      <c r="D362"/>
      <c r="Q362" s="73"/>
      <c r="R362" s="41"/>
      <c r="S362" s="41"/>
    </row>
    <row r="363" spans="4:19" x14ac:dyDescent="0.25">
      <c r="D363"/>
      <c r="Q363" s="73"/>
      <c r="R363" s="41"/>
      <c r="S363" s="41"/>
    </row>
    <row r="364" spans="4:19" x14ac:dyDescent="0.25">
      <c r="D364"/>
      <c r="Q364" s="73"/>
      <c r="R364" s="41"/>
      <c r="S364" s="41"/>
    </row>
    <row r="365" spans="4:19" x14ac:dyDescent="0.25">
      <c r="D365"/>
      <c r="Q365" s="73"/>
      <c r="R365" s="41"/>
      <c r="S365" s="41"/>
    </row>
    <row r="366" spans="4:19" x14ac:dyDescent="0.25">
      <c r="D366"/>
      <c r="Q366" s="73"/>
      <c r="R366" s="41"/>
      <c r="S366" s="41"/>
    </row>
    <row r="367" spans="4:19" x14ac:dyDescent="0.25">
      <c r="D367"/>
      <c r="Q367" s="73"/>
      <c r="R367" s="41"/>
      <c r="S367" s="41"/>
    </row>
    <row r="368" spans="4:19" x14ac:dyDescent="0.25">
      <c r="D368"/>
      <c r="Q368" s="73"/>
      <c r="R368" s="41"/>
      <c r="S368" s="41"/>
    </row>
    <row r="369" spans="4:19" x14ac:dyDescent="0.25">
      <c r="D369"/>
      <c r="Q369" s="73"/>
      <c r="R369" s="41"/>
      <c r="S369" s="41"/>
    </row>
    <row r="370" spans="4:19" x14ac:dyDescent="0.25">
      <c r="D370"/>
      <c r="Q370" s="73"/>
      <c r="R370" s="41"/>
      <c r="S370" s="41"/>
    </row>
    <row r="371" spans="4:19" x14ac:dyDescent="0.25">
      <c r="D371"/>
      <c r="Q371" s="73"/>
      <c r="R371" s="41"/>
      <c r="S371" s="41"/>
    </row>
    <row r="372" spans="4:19" x14ac:dyDescent="0.25">
      <c r="D372"/>
      <c r="Q372" s="73"/>
      <c r="R372" s="41"/>
      <c r="S372" s="41"/>
    </row>
    <row r="373" spans="4:19" x14ac:dyDescent="0.25">
      <c r="D373"/>
      <c r="Q373" s="73"/>
      <c r="R373" s="41"/>
      <c r="S373" s="41"/>
    </row>
    <row r="374" spans="4:19" x14ac:dyDescent="0.25">
      <c r="D374"/>
      <c r="Q374" s="73"/>
      <c r="R374" s="41"/>
      <c r="S374" s="41"/>
    </row>
    <row r="375" spans="4:19" x14ac:dyDescent="0.25">
      <c r="D375"/>
      <c r="Q375" s="73"/>
      <c r="R375" s="41"/>
      <c r="S375" s="41"/>
    </row>
    <row r="376" spans="4:19" x14ac:dyDescent="0.25">
      <c r="D376"/>
      <c r="Q376" s="73"/>
      <c r="R376" s="41"/>
      <c r="S376" s="41"/>
    </row>
    <row r="377" spans="4:19" x14ac:dyDescent="0.25">
      <c r="D377"/>
      <c r="Q377" s="73"/>
      <c r="R377" s="41"/>
      <c r="S377" s="41"/>
    </row>
    <row r="378" spans="4:19" x14ac:dyDescent="0.25">
      <c r="D378"/>
      <c r="Q378" s="73"/>
      <c r="R378" s="41"/>
      <c r="S378" s="41"/>
    </row>
    <row r="379" spans="4:19" x14ac:dyDescent="0.25">
      <c r="D379"/>
      <c r="Q379" s="73"/>
      <c r="R379" s="41"/>
      <c r="S379" s="41"/>
    </row>
    <row r="380" spans="4:19" x14ac:dyDescent="0.25">
      <c r="D380"/>
      <c r="Q380" s="73"/>
      <c r="R380" s="41"/>
      <c r="S380" s="41"/>
    </row>
    <row r="381" spans="4:19" x14ac:dyDescent="0.25">
      <c r="D381"/>
      <c r="Q381" s="73"/>
      <c r="R381" s="41"/>
      <c r="S381" s="41"/>
    </row>
    <row r="382" spans="4:19" x14ac:dyDescent="0.25">
      <c r="D382"/>
      <c r="Q382" s="73"/>
      <c r="R382" s="41"/>
      <c r="S382" s="41"/>
    </row>
    <row r="383" spans="4:19" x14ac:dyDescent="0.25">
      <c r="D383"/>
      <c r="Q383" s="73"/>
      <c r="R383" s="41"/>
      <c r="S383" s="41"/>
    </row>
    <row r="384" spans="4:19" x14ac:dyDescent="0.25">
      <c r="D384"/>
      <c r="Q384" s="73"/>
      <c r="R384" s="41"/>
      <c r="S384" s="41"/>
    </row>
    <row r="385" spans="4:19" x14ac:dyDescent="0.25">
      <c r="D385"/>
      <c r="Q385" s="73"/>
      <c r="R385" s="41"/>
      <c r="S385" s="41"/>
    </row>
    <row r="386" spans="4:19" x14ac:dyDescent="0.25">
      <c r="D386"/>
      <c r="Q386" s="73"/>
      <c r="R386" s="41"/>
      <c r="S386" s="41"/>
    </row>
    <row r="387" spans="4:19" x14ac:dyDescent="0.25">
      <c r="D387"/>
      <c r="Q387" s="73"/>
      <c r="R387" s="41"/>
      <c r="S387" s="41"/>
    </row>
    <row r="388" spans="4:19" x14ac:dyDescent="0.25">
      <c r="D388"/>
      <c r="Q388" s="73"/>
      <c r="R388" s="41"/>
      <c r="S388" s="41"/>
    </row>
    <row r="389" spans="4:19" x14ac:dyDescent="0.25">
      <c r="D389"/>
      <c r="Q389" s="73"/>
      <c r="R389" s="41"/>
      <c r="S389" s="41"/>
    </row>
    <row r="390" spans="4:19" x14ac:dyDescent="0.25">
      <c r="D390"/>
      <c r="Q390" s="73"/>
      <c r="R390" s="41"/>
      <c r="S390" s="41"/>
    </row>
    <row r="391" spans="4:19" x14ac:dyDescent="0.25">
      <c r="D391"/>
      <c r="Q391" s="73"/>
      <c r="R391" s="41"/>
      <c r="S391" s="41"/>
    </row>
    <row r="392" spans="4:19" x14ac:dyDescent="0.25">
      <c r="D392"/>
      <c r="Q392" s="73"/>
      <c r="R392" s="41"/>
      <c r="S392" s="41"/>
    </row>
    <row r="393" spans="4:19" x14ac:dyDescent="0.25">
      <c r="D393"/>
      <c r="Q393" s="73"/>
      <c r="R393" s="41"/>
      <c r="S393" s="41"/>
    </row>
    <row r="394" spans="4:19" x14ac:dyDescent="0.25">
      <c r="D394"/>
      <c r="Q394" s="73"/>
      <c r="R394" s="41"/>
      <c r="S394" s="41"/>
    </row>
    <row r="395" spans="4:19" x14ac:dyDescent="0.25">
      <c r="D395"/>
      <c r="Q395" s="73"/>
      <c r="R395" s="41"/>
      <c r="S395" s="41"/>
    </row>
    <row r="396" spans="4:19" x14ac:dyDescent="0.25">
      <c r="D396"/>
      <c r="Q396" s="73"/>
      <c r="R396" s="41"/>
      <c r="S396" s="41"/>
    </row>
    <row r="397" spans="4:19" x14ac:dyDescent="0.25">
      <c r="D397"/>
      <c r="Q397" s="73"/>
      <c r="R397" s="41"/>
      <c r="S397" s="41"/>
    </row>
    <row r="398" spans="4:19" x14ac:dyDescent="0.25">
      <c r="D398"/>
      <c r="Q398" s="73"/>
      <c r="R398" s="41"/>
      <c r="S398" s="41"/>
    </row>
    <row r="399" spans="4:19" x14ac:dyDescent="0.25">
      <c r="D399"/>
      <c r="Q399" s="73"/>
      <c r="R399" s="41"/>
      <c r="S399" s="41"/>
    </row>
    <row r="400" spans="4:19" x14ac:dyDescent="0.25">
      <c r="D400"/>
      <c r="Q400" s="73"/>
      <c r="R400" s="41"/>
      <c r="S400" s="41"/>
    </row>
    <row r="401" spans="4:19" x14ac:dyDescent="0.25">
      <c r="D401"/>
      <c r="Q401" s="73"/>
      <c r="R401" s="41"/>
      <c r="S401" s="41"/>
    </row>
    <row r="402" spans="4:19" x14ac:dyDescent="0.25">
      <c r="D402"/>
      <c r="Q402" s="73"/>
      <c r="R402" s="41"/>
      <c r="S402" s="41"/>
    </row>
    <row r="403" spans="4:19" x14ac:dyDescent="0.25">
      <c r="D403"/>
      <c r="Q403" s="73"/>
      <c r="R403" s="41"/>
      <c r="S403" s="41"/>
    </row>
    <row r="404" spans="4:19" x14ac:dyDescent="0.25">
      <c r="D404"/>
      <c r="Q404" s="73"/>
      <c r="R404" s="41"/>
      <c r="S404" s="41"/>
    </row>
    <row r="405" spans="4:19" x14ac:dyDescent="0.25">
      <c r="D405"/>
      <c r="Q405" s="73"/>
      <c r="R405" s="41"/>
      <c r="S405" s="41"/>
    </row>
    <row r="406" spans="4:19" x14ac:dyDescent="0.25">
      <c r="D406"/>
      <c r="Q406" s="73"/>
      <c r="R406" s="41"/>
      <c r="S406" s="41"/>
    </row>
    <row r="407" spans="4:19" x14ac:dyDescent="0.25">
      <c r="D407"/>
      <c r="Q407" s="73"/>
      <c r="R407" s="41"/>
      <c r="S407" s="41"/>
    </row>
    <row r="408" spans="4:19" x14ac:dyDescent="0.25">
      <c r="D408"/>
      <c r="Q408" s="73"/>
      <c r="R408" s="41"/>
      <c r="S408" s="41"/>
    </row>
    <row r="409" spans="4:19" x14ac:dyDescent="0.25">
      <c r="D409"/>
      <c r="Q409" s="73"/>
      <c r="R409" s="41"/>
      <c r="S409" s="41"/>
    </row>
    <row r="410" spans="4:19" x14ac:dyDescent="0.25">
      <c r="D410"/>
      <c r="Q410" s="73"/>
      <c r="R410" s="41"/>
      <c r="S410" s="41"/>
    </row>
    <row r="411" spans="4:19" x14ac:dyDescent="0.25">
      <c r="D411"/>
      <c r="Q411" s="73"/>
      <c r="R411" s="41"/>
      <c r="S411" s="41"/>
    </row>
    <row r="412" spans="4:19" x14ac:dyDescent="0.25">
      <c r="D412"/>
      <c r="Q412" s="73"/>
      <c r="R412" s="41"/>
      <c r="S412" s="41"/>
    </row>
    <row r="413" spans="4:19" x14ac:dyDescent="0.25">
      <c r="D413"/>
      <c r="Q413" s="73"/>
      <c r="R413" s="41"/>
      <c r="S413" s="41"/>
    </row>
    <row r="414" spans="4:19" x14ac:dyDescent="0.25">
      <c r="D414"/>
      <c r="Q414" s="73"/>
      <c r="R414" s="41"/>
      <c r="S414" s="41"/>
    </row>
    <row r="415" spans="4:19" x14ac:dyDescent="0.25">
      <c r="D415"/>
      <c r="Q415" s="73"/>
      <c r="R415" s="41"/>
      <c r="S415" s="41"/>
    </row>
    <row r="416" spans="4:19" x14ac:dyDescent="0.25">
      <c r="D416"/>
      <c r="Q416" s="73"/>
      <c r="R416" s="41"/>
      <c r="S416" s="41"/>
    </row>
    <row r="417" spans="4:19" x14ac:dyDescent="0.25">
      <c r="D417"/>
      <c r="Q417" s="73"/>
      <c r="R417" s="41"/>
      <c r="S417" s="41"/>
    </row>
    <row r="418" spans="4:19" x14ac:dyDescent="0.25">
      <c r="D418"/>
      <c r="Q418" s="73"/>
      <c r="R418" s="41"/>
      <c r="S418" s="41"/>
    </row>
    <row r="419" spans="4:19" x14ac:dyDescent="0.25">
      <c r="D419"/>
      <c r="Q419" s="73"/>
      <c r="R419" s="41"/>
      <c r="S419" s="41"/>
    </row>
    <row r="420" spans="4:19" x14ac:dyDescent="0.25">
      <c r="D420"/>
      <c r="Q420" s="73"/>
      <c r="R420" s="41"/>
      <c r="S420" s="41"/>
    </row>
    <row r="421" spans="4:19" x14ac:dyDescent="0.25">
      <c r="D421"/>
      <c r="Q421" s="73"/>
      <c r="R421" s="41"/>
      <c r="S421" s="41"/>
    </row>
    <row r="422" spans="4:19" x14ac:dyDescent="0.25">
      <c r="D422"/>
      <c r="Q422" s="73"/>
      <c r="R422" s="41"/>
      <c r="S422" s="41"/>
    </row>
    <row r="423" spans="4:19" x14ac:dyDescent="0.25">
      <c r="D423"/>
      <c r="Q423" s="73"/>
      <c r="R423" s="41"/>
      <c r="S423" s="41"/>
    </row>
    <row r="424" spans="4:19" x14ac:dyDescent="0.25">
      <c r="D424"/>
      <c r="Q424" s="73"/>
      <c r="R424" s="41"/>
      <c r="S424" s="41"/>
    </row>
    <row r="425" spans="4:19" x14ac:dyDescent="0.25">
      <c r="D425"/>
      <c r="Q425" s="73"/>
      <c r="R425" s="41"/>
      <c r="S425" s="41"/>
    </row>
    <row r="426" spans="4:19" x14ac:dyDescent="0.25">
      <c r="D426"/>
      <c r="Q426" s="73"/>
      <c r="R426" s="41"/>
      <c r="S426" s="41"/>
    </row>
    <row r="427" spans="4:19" x14ac:dyDescent="0.25">
      <c r="D427"/>
      <c r="Q427" s="73"/>
      <c r="R427" s="41"/>
      <c r="S427" s="41"/>
    </row>
    <row r="428" spans="4:19" x14ac:dyDescent="0.25">
      <c r="D428"/>
      <c r="Q428" s="73"/>
      <c r="R428" s="41"/>
      <c r="S428" s="41"/>
    </row>
    <row r="429" spans="4:19" x14ac:dyDescent="0.25">
      <c r="D429"/>
      <c r="Q429" s="73"/>
      <c r="R429" s="41"/>
      <c r="S429" s="41"/>
    </row>
    <row r="430" spans="4:19" x14ac:dyDescent="0.25">
      <c r="D430"/>
      <c r="Q430" s="73"/>
      <c r="R430" s="41"/>
      <c r="S430" s="41"/>
    </row>
    <row r="431" spans="4:19" x14ac:dyDescent="0.25">
      <c r="D431"/>
      <c r="Q431" s="73"/>
      <c r="R431" s="41"/>
      <c r="S431" s="41"/>
    </row>
    <row r="432" spans="4:19" x14ac:dyDescent="0.25">
      <c r="D432"/>
      <c r="Q432" s="73"/>
      <c r="R432" s="41"/>
      <c r="S432" s="41"/>
    </row>
    <row r="433" spans="4:19" x14ac:dyDescent="0.25">
      <c r="D433"/>
      <c r="Q433" s="73"/>
      <c r="R433" s="41"/>
      <c r="S433" s="41"/>
    </row>
    <row r="434" spans="4:19" x14ac:dyDescent="0.25">
      <c r="D434"/>
      <c r="Q434" s="73"/>
      <c r="R434" s="41"/>
      <c r="S434" s="41"/>
    </row>
    <row r="435" spans="4:19" x14ac:dyDescent="0.25">
      <c r="D435"/>
      <c r="Q435" s="73"/>
      <c r="R435" s="41"/>
      <c r="S435" s="41"/>
    </row>
    <row r="436" spans="4:19" x14ac:dyDescent="0.25">
      <c r="D436"/>
      <c r="Q436" s="73"/>
      <c r="R436" s="41"/>
      <c r="S436" s="41"/>
    </row>
    <row r="437" spans="4:19" x14ac:dyDescent="0.25">
      <c r="D437"/>
      <c r="Q437" s="73"/>
      <c r="R437" s="41"/>
      <c r="S437" s="41"/>
    </row>
    <row r="438" spans="4:19" x14ac:dyDescent="0.25">
      <c r="D438"/>
      <c r="Q438" s="73"/>
      <c r="R438" s="41"/>
      <c r="S438" s="41"/>
    </row>
    <row r="439" spans="4:19" x14ac:dyDescent="0.25">
      <c r="D439"/>
      <c r="Q439" s="73"/>
      <c r="R439" s="41"/>
      <c r="S439" s="41"/>
    </row>
    <row r="440" spans="4:19" x14ac:dyDescent="0.25">
      <c r="D440"/>
      <c r="Q440" s="73"/>
      <c r="R440" s="41"/>
      <c r="S440" s="41"/>
    </row>
    <row r="441" spans="4:19" x14ac:dyDescent="0.25">
      <c r="D441"/>
      <c r="Q441" s="73"/>
      <c r="R441" s="41"/>
      <c r="S441" s="41"/>
    </row>
    <row r="442" spans="4:19" x14ac:dyDescent="0.25">
      <c r="D442"/>
      <c r="Q442" s="73"/>
      <c r="R442" s="41"/>
      <c r="S442" s="41"/>
    </row>
    <row r="443" spans="4:19" x14ac:dyDescent="0.25">
      <c r="D443"/>
      <c r="Q443" s="73"/>
      <c r="R443" s="41"/>
      <c r="S443" s="41"/>
    </row>
    <row r="444" spans="4:19" x14ac:dyDescent="0.25">
      <c r="D444"/>
      <c r="Q444" s="73"/>
      <c r="R444" s="41"/>
      <c r="S444" s="41"/>
    </row>
    <row r="445" spans="4:19" x14ac:dyDescent="0.25">
      <c r="D445"/>
      <c r="Q445" s="73"/>
      <c r="R445" s="41"/>
      <c r="S445" s="41"/>
    </row>
    <row r="446" spans="4:19" x14ac:dyDescent="0.25">
      <c r="D446"/>
      <c r="Q446" s="73"/>
      <c r="R446" s="41"/>
      <c r="S446" s="41"/>
    </row>
    <row r="447" spans="4:19" x14ac:dyDescent="0.25">
      <c r="D447"/>
      <c r="Q447" s="73"/>
      <c r="R447" s="41"/>
      <c r="S447" s="41"/>
    </row>
    <row r="448" spans="4:19" x14ac:dyDescent="0.25">
      <c r="D448"/>
      <c r="Q448" s="73"/>
      <c r="R448" s="41"/>
      <c r="S448" s="41"/>
    </row>
    <row r="449" spans="4:19" x14ac:dyDescent="0.25">
      <c r="D449"/>
      <c r="Q449" s="73"/>
      <c r="R449" s="41"/>
      <c r="S449" s="41"/>
    </row>
    <row r="450" spans="4:19" x14ac:dyDescent="0.25">
      <c r="D450"/>
      <c r="Q450" s="73"/>
      <c r="R450" s="41"/>
      <c r="S450" s="41"/>
    </row>
    <row r="451" spans="4:19" x14ac:dyDescent="0.25">
      <c r="D451"/>
      <c r="Q451" s="73"/>
      <c r="R451" s="41"/>
      <c r="S451" s="41"/>
    </row>
    <row r="452" spans="4:19" x14ac:dyDescent="0.25">
      <c r="D452"/>
      <c r="Q452" s="73"/>
      <c r="R452" s="41"/>
      <c r="S452" s="41"/>
    </row>
    <row r="453" spans="4:19" x14ac:dyDescent="0.25">
      <c r="D453"/>
      <c r="Q453" s="73"/>
      <c r="R453" s="41"/>
      <c r="S453" s="41"/>
    </row>
    <row r="454" spans="4:19" x14ac:dyDescent="0.25">
      <c r="D454"/>
      <c r="Q454" s="73"/>
      <c r="R454" s="41"/>
      <c r="S454" s="41"/>
    </row>
    <row r="455" spans="4:19" x14ac:dyDescent="0.25">
      <c r="D455"/>
      <c r="Q455" s="73"/>
      <c r="R455" s="41"/>
      <c r="S455" s="41"/>
    </row>
    <row r="456" spans="4:19" x14ac:dyDescent="0.25">
      <c r="D456"/>
      <c r="Q456" s="73"/>
      <c r="R456" s="41"/>
      <c r="S456" s="41"/>
    </row>
    <row r="457" spans="4:19" x14ac:dyDescent="0.25">
      <c r="D457"/>
      <c r="Q457" s="73"/>
      <c r="R457" s="41"/>
      <c r="S457" s="41"/>
    </row>
    <row r="458" spans="4:19" x14ac:dyDescent="0.25">
      <c r="D458"/>
      <c r="Q458" s="73"/>
      <c r="R458" s="41"/>
      <c r="S458" s="41"/>
    </row>
    <row r="459" spans="4:19" x14ac:dyDescent="0.25">
      <c r="D459"/>
      <c r="Q459" s="73"/>
      <c r="R459" s="41"/>
      <c r="S459" s="41"/>
    </row>
    <row r="460" spans="4:19" x14ac:dyDescent="0.25">
      <c r="D460"/>
      <c r="Q460" s="73"/>
      <c r="R460" s="41"/>
      <c r="S460" s="41"/>
    </row>
    <row r="461" spans="4:19" x14ac:dyDescent="0.25">
      <c r="D461"/>
      <c r="Q461" s="73"/>
      <c r="R461" s="41"/>
      <c r="S461" s="41"/>
    </row>
    <row r="462" spans="4:19" x14ac:dyDescent="0.25">
      <c r="D462"/>
      <c r="Q462" s="73"/>
      <c r="R462" s="41"/>
      <c r="S462" s="41"/>
    </row>
    <row r="463" spans="4:19" x14ac:dyDescent="0.25">
      <c r="D463"/>
      <c r="Q463" s="73"/>
      <c r="R463" s="41"/>
      <c r="S463" s="41"/>
    </row>
    <row r="464" spans="4:19" x14ac:dyDescent="0.25">
      <c r="D464"/>
      <c r="Q464" s="73"/>
      <c r="R464" s="41"/>
      <c r="S464" s="41"/>
    </row>
    <row r="465" spans="4:19" x14ac:dyDescent="0.25">
      <c r="D465"/>
      <c r="Q465" s="73"/>
      <c r="R465" s="41"/>
      <c r="S465" s="41"/>
    </row>
    <row r="466" spans="4:19" x14ac:dyDescent="0.25">
      <c r="D466"/>
      <c r="Q466" s="73"/>
      <c r="R466" s="41"/>
      <c r="S466" s="41"/>
    </row>
    <row r="467" spans="4:19" x14ac:dyDescent="0.25">
      <c r="D467"/>
      <c r="Q467" s="73"/>
      <c r="R467" s="41"/>
      <c r="S467" s="41"/>
    </row>
    <row r="468" spans="4:19" x14ac:dyDescent="0.25">
      <c r="D468"/>
      <c r="Q468" s="73"/>
      <c r="R468" s="41"/>
      <c r="S468" s="41"/>
    </row>
    <row r="469" spans="4:19" x14ac:dyDescent="0.25">
      <c r="D469"/>
      <c r="Q469" s="73"/>
      <c r="R469" s="41"/>
      <c r="S469" s="41"/>
    </row>
    <row r="470" spans="4:19" x14ac:dyDescent="0.25">
      <c r="D470"/>
      <c r="Q470" s="73"/>
      <c r="R470" s="41"/>
      <c r="S470" s="41"/>
    </row>
    <row r="471" spans="4:19" x14ac:dyDescent="0.25">
      <c r="D471"/>
      <c r="Q471" s="73"/>
      <c r="R471" s="41"/>
      <c r="S471" s="41"/>
    </row>
    <row r="472" spans="4:19" x14ac:dyDescent="0.25">
      <c r="D472"/>
      <c r="Q472" s="73"/>
      <c r="R472" s="41"/>
      <c r="S472" s="41"/>
    </row>
    <row r="473" spans="4:19" x14ac:dyDescent="0.25">
      <c r="D473"/>
      <c r="Q473" s="73"/>
      <c r="R473" s="41"/>
      <c r="S473" s="41"/>
    </row>
    <row r="474" spans="4:19" x14ac:dyDescent="0.25">
      <c r="D474"/>
      <c r="Q474" s="73"/>
      <c r="R474" s="41"/>
      <c r="S474" s="41"/>
    </row>
    <row r="475" spans="4:19" x14ac:dyDescent="0.25">
      <c r="D475"/>
      <c r="Q475" s="73"/>
      <c r="R475" s="41"/>
      <c r="S475" s="41"/>
    </row>
    <row r="476" spans="4:19" x14ac:dyDescent="0.25">
      <c r="D476"/>
      <c r="Q476" s="73"/>
      <c r="R476" s="41"/>
      <c r="S476" s="41"/>
    </row>
    <row r="477" spans="4:19" x14ac:dyDescent="0.25">
      <c r="D477"/>
      <c r="Q477" s="73"/>
      <c r="R477" s="41"/>
      <c r="S477" s="41"/>
    </row>
    <row r="478" spans="4:19" x14ac:dyDescent="0.25">
      <c r="D478"/>
      <c r="Q478" s="73"/>
      <c r="R478" s="41"/>
      <c r="S478" s="41"/>
    </row>
    <row r="479" spans="4:19" x14ac:dyDescent="0.25">
      <c r="D479"/>
      <c r="Q479" s="73"/>
      <c r="R479" s="41"/>
      <c r="S479" s="41"/>
    </row>
    <row r="480" spans="4:19" x14ac:dyDescent="0.25">
      <c r="D480"/>
      <c r="Q480" s="73"/>
      <c r="R480" s="41"/>
      <c r="S480" s="41"/>
    </row>
    <row r="481" spans="4:19" x14ac:dyDescent="0.25">
      <c r="D481"/>
      <c r="Q481" s="73"/>
      <c r="R481" s="41"/>
      <c r="S481" s="41"/>
    </row>
    <row r="482" spans="4:19" x14ac:dyDescent="0.25">
      <c r="D482"/>
      <c r="Q482" s="73"/>
      <c r="R482" s="41"/>
      <c r="S482" s="41"/>
    </row>
    <row r="483" spans="4:19" x14ac:dyDescent="0.25">
      <c r="D483"/>
      <c r="Q483" s="73"/>
      <c r="R483" s="41"/>
      <c r="S483" s="41"/>
    </row>
    <row r="484" spans="4:19" x14ac:dyDescent="0.25">
      <c r="D484"/>
      <c r="Q484" s="73"/>
      <c r="R484" s="41"/>
      <c r="S484" s="41"/>
    </row>
    <row r="485" spans="4:19" x14ac:dyDescent="0.25">
      <c r="D485"/>
      <c r="Q485" s="73"/>
      <c r="R485" s="41"/>
      <c r="S485" s="41"/>
    </row>
    <row r="486" spans="4:19" x14ac:dyDescent="0.25">
      <c r="D486"/>
      <c r="Q486" s="73"/>
      <c r="R486" s="41"/>
      <c r="S486" s="41"/>
    </row>
    <row r="487" spans="4:19" x14ac:dyDescent="0.25">
      <c r="D487"/>
      <c r="Q487" s="73"/>
      <c r="R487" s="41"/>
      <c r="S487" s="41"/>
    </row>
    <row r="488" spans="4:19" x14ac:dyDescent="0.25">
      <c r="D488"/>
      <c r="Q488" s="73"/>
      <c r="R488" s="41"/>
      <c r="S488" s="41"/>
    </row>
    <row r="489" spans="4:19" x14ac:dyDescent="0.25">
      <c r="D489"/>
      <c r="Q489" s="73"/>
      <c r="R489" s="41"/>
      <c r="S489" s="41"/>
    </row>
    <row r="490" spans="4:19" x14ac:dyDescent="0.25">
      <c r="D490"/>
      <c r="Q490" s="73"/>
      <c r="R490" s="41"/>
      <c r="S490" s="41"/>
    </row>
    <row r="491" spans="4:19" x14ac:dyDescent="0.25">
      <c r="D491"/>
      <c r="Q491" s="73"/>
      <c r="R491" s="41"/>
      <c r="S491" s="41"/>
    </row>
    <row r="492" spans="4:19" x14ac:dyDescent="0.25">
      <c r="D492"/>
      <c r="Q492" s="73"/>
      <c r="R492" s="41"/>
      <c r="S492" s="41"/>
    </row>
    <row r="493" spans="4:19" x14ac:dyDescent="0.25">
      <c r="D493"/>
      <c r="Q493" s="73"/>
      <c r="R493" s="41"/>
      <c r="S493" s="41"/>
    </row>
    <row r="494" spans="4:19" x14ac:dyDescent="0.25">
      <c r="D494"/>
      <c r="Q494" s="73"/>
      <c r="R494" s="41"/>
      <c r="S494" s="41"/>
    </row>
    <row r="495" spans="4:19" x14ac:dyDescent="0.25">
      <c r="D495"/>
      <c r="Q495" s="73"/>
      <c r="R495" s="41"/>
      <c r="S495" s="41"/>
    </row>
    <row r="496" spans="4:19" x14ac:dyDescent="0.25">
      <c r="D496"/>
      <c r="Q496" s="73"/>
      <c r="R496" s="41"/>
      <c r="S496" s="41"/>
    </row>
    <row r="497" spans="4:19" x14ac:dyDescent="0.25">
      <c r="D497"/>
      <c r="Q497" s="73"/>
      <c r="R497" s="41"/>
      <c r="S497" s="41"/>
    </row>
    <row r="498" spans="4:19" x14ac:dyDescent="0.25">
      <c r="D498"/>
      <c r="Q498" s="73"/>
      <c r="R498" s="41"/>
      <c r="S498" s="41"/>
    </row>
    <row r="499" spans="4:19" x14ac:dyDescent="0.25">
      <c r="D499"/>
      <c r="Q499" s="73"/>
      <c r="R499" s="41"/>
      <c r="S499" s="41"/>
    </row>
    <row r="500" spans="4:19" x14ac:dyDescent="0.25">
      <c r="D500"/>
      <c r="Q500" s="73"/>
      <c r="R500" s="41"/>
      <c r="S500" s="41"/>
    </row>
    <row r="501" spans="4:19" x14ac:dyDescent="0.25">
      <c r="D501"/>
      <c r="Q501" s="73"/>
      <c r="R501" s="41"/>
      <c r="S501" s="41"/>
    </row>
    <row r="502" spans="4:19" x14ac:dyDescent="0.25">
      <c r="D502"/>
      <c r="Q502" s="73"/>
      <c r="R502" s="41"/>
      <c r="S502" s="41"/>
    </row>
    <row r="503" spans="4:19" x14ac:dyDescent="0.25">
      <c r="D503"/>
      <c r="Q503" s="73"/>
      <c r="R503" s="41"/>
      <c r="S503" s="41"/>
    </row>
    <row r="504" spans="4:19" x14ac:dyDescent="0.25">
      <c r="D504"/>
      <c r="Q504" s="73"/>
      <c r="R504" s="41"/>
      <c r="S504" s="41"/>
    </row>
    <row r="505" spans="4:19" x14ac:dyDescent="0.25">
      <c r="D505"/>
      <c r="Q505" s="73"/>
      <c r="R505" s="41"/>
      <c r="S505" s="41"/>
    </row>
    <row r="506" spans="4:19" x14ac:dyDescent="0.25">
      <c r="D506"/>
      <c r="Q506" s="73"/>
      <c r="R506" s="41"/>
      <c r="S506" s="41"/>
    </row>
    <row r="507" spans="4:19" x14ac:dyDescent="0.25">
      <c r="D507"/>
      <c r="Q507" s="73"/>
      <c r="R507" s="41"/>
      <c r="S507" s="41"/>
    </row>
    <row r="508" spans="4:19" x14ac:dyDescent="0.25">
      <c r="D508"/>
      <c r="Q508" s="73"/>
      <c r="R508" s="41"/>
      <c r="S508" s="41"/>
    </row>
    <row r="509" spans="4:19" x14ac:dyDescent="0.25">
      <c r="D509"/>
      <c r="Q509" s="73"/>
      <c r="R509" s="41"/>
      <c r="S509" s="41"/>
    </row>
    <row r="510" spans="4:19" x14ac:dyDescent="0.25">
      <c r="D510"/>
      <c r="Q510" s="73"/>
      <c r="R510" s="41"/>
      <c r="S510" s="41"/>
    </row>
    <row r="511" spans="4:19" x14ac:dyDescent="0.25">
      <c r="D511"/>
      <c r="Q511" s="73"/>
      <c r="R511" s="41"/>
      <c r="S511" s="41"/>
    </row>
    <row r="512" spans="4:19" x14ac:dyDescent="0.25">
      <c r="D512"/>
      <c r="Q512" s="73"/>
      <c r="R512" s="41"/>
      <c r="S512" s="41"/>
    </row>
    <row r="513" spans="4:19" x14ac:dyDescent="0.25">
      <c r="D513"/>
      <c r="Q513" s="73"/>
      <c r="R513" s="41"/>
      <c r="S513" s="41"/>
    </row>
    <row r="514" spans="4:19" x14ac:dyDescent="0.25">
      <c r="D514"/>
      <c r="Q514" s="73"/>
      <c r="R514" s="41"/>
      <c r="S514" s="41"/>
    </row>
    <row r="515" spans="4:19" x14ac:dyDescent="0.25">
      <c r="D515"/>
      <c r="Q515" s="73"/>
      <c r="R515" s="41"/>
      <c r="S515" s="41"/>
    </row>
    <row r="516" spans="4:19" x14ac:dyDescent="0.25">
      <c r="D516"/>
      <c r="Q516" s="73"/>
      <c r="R516" s="41"/>
      <c r="S516" s="41"/>
    </row>
    <row r="517" spans="4:19" x14ac:dyDescent="0.25">
      <c r="D517"/>
      <c r="Q517" s="73"/>
      <c r="R517" s="41"/>
      <c r="S517" s="41"/>
    </row>
    <row r="518" spans="4:19" x14ac:dyDescent="0.25">
      <c r="D518"/>
      <c r="Q518" s="73"/>
      <c r="R518" s="41"/>
      <c r="S518" s="41"/>
    </row>
    <row r="519" spans="4:19" x14ac:dyDescent="0.25">
      <c r="D519"/>
      <c r="Q519" s="73"/>
      <c r="R519" s="41"/>
      <c r="S519" s="41"/>
    </row>
    <row r="520" spans="4:19" x14ac:dyDescent="0.25">
      <c r="D520"/>
      <c r="Q520" s="73"/>
      <c r="R520" s="41"/>
      <c r="S520" s="41"/>
    </row>
    <row r="521" spans="4:19" x14ac:dyDescent="0.25">
      <c r="D521"/>
      <c r="Q521" s="73"/>
      <c r="R521" s="41"/>
      <c r="S521" s="41"/>
    </row>
    <row r="522" spans="4:19" x14ac:dyDescent="0.25">
      <c r="D522"/>
      <c r="Q522" s="73"/>
      <c r="R522" s="41"/>
      <c r="S522" s="41"/>
    </row>
    <row r="523" spans="4:19" x14ac:dyDescent="0.25">
      <c r="D523"/>
      <c r="Q523" s="73"/>
      <c r="R523" s="41"/>
      <c r="S523" s="41"/>
    </row>
    <row r="524" spans="4:19" x14ac:dyDescent="0.25">
      <c r="D524"/>
      <c r="Q524" s="73"/>
      <c r="R524" s="41"/>
      <c r="S524" s="41"/>
    </row>
    <row r="525" spans="4:19" x14ac:dyDescent="0.25">
      <c r="D525"/>
      <c r="Q525" s="73"/>
      <c r="R525" s="41"/>
      <c r="S525" s="41"/>
    </row>
    <row r="526" spans="4:19" x14ac:dyDescent="0.25">
      <c r="D526"/>
      <c r="Q526" s="73"/>
      <c r="R526" s="41"/>
      <c r="S526" s="41"/>
    </row>
    <row r="527" spans="4:19" x14ac:dyDescent="0.25">
      <c r="D527"/>
      <c r="Q527" s="73"/>
      <c r="R527" s="41"/>
      <c r="S527" s="41"/>
    </row>
    <row r="528" spans="4:19" x14ac:dyDescent="0.25">
      <c r="D528"/>
      <c r="Q528" s="73"/>
      <c r="R528" s="41"/>
      <c r="S528" s="41"/>
    </row>
    <row r="529" spans="4:19" x14ac:dyDescent="0.25">
      <c r="D529"/>
      <c r="Q529" s="73"/>
      <c r="R529" s="41"/>
      <c r="S529" s="41"/>
    </row>
    <row r="530" spans="4:19" x14ac:dyDescent="0.25">
      <c r="D530"/>
      <c r="Q530" s="73"/>
      <c r="R530" s="41"/>
      <c r="S530" s="41"/>
    </row>
    <row r="531" spans="4:19" x14ac:dyDescent="0.25">
      <c r="D531"/>
      <c r="Q531" s="73"/>
      <c r="R531" s="41"/>
      <c r="S531" s="41"/>
    </row>
    <row r="532" spans="4:19" x14ac:dyDescent="0.25">
      <c r="D532"/>
      <c r="Q532" s="73"/>
      <c r="R532" s="41"/>
      <c r="S532" s="41"/>
    </row>
    <row r="533" spans="4:19" x14ac:dyDescent="0.25">
      <c r="D533"/>
      <c r="Q533" s="73"/>
      <c r="R533" s="41"/>
      <c r="S533" s="41"/>
    </row>
    <row r="534" spans="4:19" x14ac:dyDescent="0.25">
      <c r="D534"/>
      <c r="Q534" s="73"/>
      <c r="R534" s="41"/>
      <c r="S534" s="41"/>
    </row>
    <row r="535" spans="4:19" x14ac:dyDescent="0.25">
      <c r="D535"/>
      <c r="Q535" s="73"/>
      <c r="R535" s="41"/>
      <c r="S535" s="41"/>
    </row>
    <row r="536" spans="4:19" x14ac:dyDescent="0.25">
      <c r="D536"/>
      <c r="Q536" s="73"/>
      <c r="R536" s="41"/>
      <c r="S536" s="41"/>
    </row>
    <row r="537" spans="4:19" x14ac:dyDescent="0.25">
      <c r="D537"/>
      <c r="Q537" s="73"/>
      <c r="R537" s="41"/>
      <c r="S537" s="41"/>
    </row>
    <row r="538" spans="4:19" x14ac:dyDescent="0.25">
      <c r="D538"/>
      <c r="Q538" s="73"/>
      <c r="R538" s="41"/>
      <c r="S538" s="41"/>
    </row>
    <row r="539" spans="4:19" x14ac:dyDescent="0.25">
      <c r="D539"/>
      <c r="Q539" s="73"/>
      <c r="R539" s="41"/>
      <c r="S539" s="41"/>
    </row>
    <row r="540" spans="4:19" x14ac:dyDescent="0.25">
      <c r="D540"/>
      <c r="Q540" s="73"/>
      <c r="R540" s="41"/>
      <c r="S540" s="41"/>
    </row>
    <row r="541" spans="4:19" x14ac:dyDescent="0.25">
      <c r="D541"/>
      <c r="Q541" s="73"/>
      <c r="R541" s="41"/>
      <c r="S541" s="41"/>
    </row>
    <row r="542" spans="4:19" x14ac:dyDescent="0.25">
      <c r="D542"/>
      <c r="Q542" s="73"/>
      <c r="R542" s="41"/>
      <c r="S542" s="41"/>
    </row>
    <row r="543" spans="4:19" x14ac:dyDescent="0.25">
      <c r="D543"/>
      <c r="Q543" s="73"/>
      <c r="R543" s="41"/>
      <c r="S543" s="41"/>
    </row>
    <row r="544" spans="4:19" x14ac:dyDescent="0.25">
      <c r="D544"/>
      <c r="Q544" s="73"/>
      <c r="R544" s="41"/>
      <c r="S544" s="41"/>
    </row>
    <row r="545" spans="4:19" x14ac:dyDescent="0.25">
      <c r="D545"/>
      <c r="Q545" s="73"/>
      <c r="R545" s="41"/>
      <c r="S545" s="41"/>
    </row>
    <row r="546" spans="4:19" x14ac:dyDescent="0.25">
      <c r="D546"/>
      <c r="Q546" s="73"/>
      <c r="R546" s="41"/>
      <c r="S546" s="41"/>
    </row>
    <row r="547" spans="4:19" x14ac:dyDescent="0.25">
      <c r="D547"/>
      <c r="Q547" s="73"/>
      <c r="R547" s="41"/>
      <c r="S547" s="41"/>
    </row>
    <row r="548" spans="4:19" x14ac:dyDescent="0.25">
      <c r="D548"/>
      <c r="Q548" s="73"/>
      <c r="R548" s="41"/>
      <c r="S548" s="41"/>
    </row>
    <row r="549" spans="4:19" x14ac:dyDescent="0.25">
      <c r="D549"/>
      <c r="Q549" s="73"/>
      <c r="R549" s="41"/>
      <c r="S549" s="41"/>
    </row>
    <row r="550" spans="4:19" x14ac:dyDescent="0.25">
      <c r="D550"/>
      <c r="Q550" s="73"/>
      <c r="R550" s="41"/>
      <c r="S550" s="41"/>
    </row>
    <row r="551" spans="4:19" x14ac:dyDescent="0.25">
      <c r="D551"/>
      <c r="Q551" s="73"/>
      <c r="R551" s="41"/>
      <c r="S551" s="41"/>
    </row>
    <row r="552" spans="4:19" x14ac:dyDescent="0.25">
      <c r="D552"/>
      <c r="Q552" s="73"/>
      <c r="R552" s="41"/>
      <c r="S552" s="41"/>
    </row>
    <row r="553" spans="4:19" x14ac:dyDescent="0.25">
      <c r="D553"/>
      <c r="Q553" s="73"/>
      <c r="R553" s="41"/>
      <c r="S553" s="41"/>
    </row>
    <row r="554" spans="4:19" x14ac:dyDescent="0.25">
      <c r="D554"/>
      <c r="Q554" s="73"/>
      <c r="R554" s="41"/>
      <c r="S554" s="41"/>
    </row>
    <row r="555" spans="4:19" x14ac:dyDescent="0.25">
      <c r="D555"/>
      <c r="Q555" s="73"/>
      <c r="R555" s="41"/>
      <c r="S555" s="41"/>
    </row>
    <row r="556" spans="4:19" x14ac:dyDescent="0.25">
      <c r="D556"/>
      <c r="Q556" s="73"/>
      <c r="R556" s="41"/>
      <c r="S556" s="41"/>
    </row>
    <row r="557" spans="4:19" x14ac:dyDescent="0.25">
      <c r="D557"/>
      <c r="Q557" s="73"/>
      <c r="R557" s="41"/>
      <c r="S557" s="41"/>
    </row>
    <row r="558" spans="4:19" x14ac:dyDescent="0.25">
      <c r="D558"/>
      <c r="Q558" s="73"/>
      <c r="R558" s="41"/>
      <c r="S558" s="41"/>
    </row>
    <row r="559" spans="4:19" x14ac:dyDescent="0.25">
      <c r="D559"/>
      <c r="Q559" s="73"/>
      <c r="R559" s="41"/>
      <c r="S559" s="41"/>
    </row>
    <row r="560" spans="4:19" x14ac:dyDescent="0.25">
      <c r="D560"/>
      <c r="Q560" s="73"/>
      <c r="R560" s="41"/>
      <c r="S560" s="41"/>
    </row>
    <row r="561" spans="4:19" x14ac:dyDescent="0.25">
      <c r="D561"/>
      <c r="Q561" s="73"/>
      <c r="R561" s="41"/>
      <c r="S561" s="41"/>
    </row>
    <row r="562" spans="4:19" x14ac:dyDescent="0.25">
      <c r="D562"/>
      <c r="Q562" s="73"/>
      <c r="R562" s="41"/>
      <c r="S562" s="41"/>
    </row>
    <row r="563" spans="4:19" x14ac:dyDescent="0.25">
      <c r="D563"/>
      <c r="Q563" s="73"/>
      <c r="R563" s="41"/>
      <c r="S563" s="41"/>
    </row>
    <row r="564" spans="4:19" x14ac:dyDescent="0.25">
      <c r="D564"/>
      <c r="Q564" s="73"/>
      <c r="R564" s="41"/>
      <c r="S564" s="41"/>
    </row>
    <row r="565" spans="4:19" x14ac:dyDescent="0.25">
      <c r="D565"/>
      <c r="Q565" s="73"/>
      <c r="R565" s="41"/>
      <c r="S565" s="41"/>
    </row>
    <row r="566" spans="4:19" x14ac:dyDescent="0.25">
      <c r="D566"/>
      <c r="Q566" s="73"/>
      <c r="R566" s="41"/>
      <c r="S566" s="41"/>
    </row>
    <row r="567" spans="4:19" x14ac:dyDescent="0.25">
      <c r="D567"/>
      <c r="Q567" s="73"/>
      <c r="R567" s="41"/>
      <c r="S567" s="41"/>
    </row>
    <row r="568" spans="4:19" x14ac:dyDescent="0.25">
      <c r="D568"/>
      <c r="Q568" s="73"/>
      <c r="R568" s="41"/>
      <c r="S568" s="41"/>
    </row>
    <row r="569" spans="4:19" x14ac:dyDescent="0.25">
      <c r="D569"/>
      <c r="Q569" s="73"/>
      <c r="R569" s="41"/>
      <c r="S569" s="41"/>
    </row>
    <row r="570" spans="4:19" x14ac:dyDescent="0.25">
      <c r="D570"/>
      <c r="Q570" s="73"/>
      <c r="R570" s="41"/>
      <c r="S570" s="41"/>
    </row>
    <row r="571" spans="4:19" x14ac:dyDescent="0.25">
      <c r="D571"/>
      <c r="Q571" s="73"/>
      <c r="R571" s="41"/>
      <c r="S571" s="41"/>
    </row>
    <row r="572" spans="4:19" x14ac:dyDescent="0.25">
      <c r="D572"/>
      <c r="Q572" s="73"/>
      <c r="R572" s="41"/>
      <c r="S572" s="41"/>
    </row>
    <row r="573" spans="4:19" x14ac:dyDescent="0.25">
      <c r="D573"/>
      <c r="Q573" s="73"/>
      <c r="R573" s="41"/>
      <c r="S573" s="41"/>
    </row>
    <row r="574" spans="4:19" x14ac:dyDescent="0.25">
      <c r="D574"/>
      <c r="Q574" s="73"/>
      <c r="R574" s="41"/>
      <c r="S574" s="41"/>
    </row>
    <row r="575" spans="4:19" x14ac:dyDescent="0.25">
      <c r="D575"/>
      <c r="Q575" s="73"/>
      <c r="R575" s="41"/>
      <c r="S575" s="41"/>
    </row>
    <row r="576" spans="4:19" x14ac:dyDescent="0.25">
      <c r="D576"/>
      <c r="Q576" s="73"/>
      <c r="R576" s="41"/>
      <c r="S576" s="41"/>
    </row>
    <row r="577" spans="4:19" x14ac:dyDescent="0.25">
      <c r="D577"/>
      <c r="Q577" s="73"/>
      <c r="R577" s="41"/>
      <c r="S577" s="41"/>
    </row>
    <row r="578" spans="4:19" x14ac:dyDescent="0.25">
      <c r="D578"/>
      <c r="Q578" s="73"/>
      <c r="R578" s="41"/>
      <c r="S578" s="41"/>
    </row>
    <row r="579" spans="4:19" x14ac:dyDescent="0.25">
      <c r="D579"/>
      <c r="Q579" s="73"/>
      <c r="R579" s="41"/>
      <c r="S579" s="41"/>
    </row>
    <row r="580" spans="4:19" x14ac:dyDescent="0.25">
      <c r="D580"/>
      <c r="Q580" s="73"/>
      <c r="R580" s="41"/>
      <c r="S580" s="41"/>
    </row>
    <row r="581" spans="4:19" x14ac:dyDescent="0.25">
      <c r="D581"/>
      <c r="Q581" s="73"/>
      <c r="R581" s="41"/>
      <c r="S581" s="41"/>
    </row>
    <row r="582" spans="4:19" x14ac:dyDescent="0.25">
      <c r="D582"/>
      <c r="Q582" s="73"/>
      <c r="R582" s="41"/>
      <c r="S582" s="41"/>
    </row>
    <row r="583" spans="4:19" x14ac:dyDescent="0.25">
      <c r="D583"/>
      <c r="Q583" s="73"/>
      <c r="R583" s="41"/>
      <c r="S583" s="41"/>
    </row>
    <row r="584" spans="4:19" x14ac:dyDescent="0.25">
      <c r="D584"/>
      <c r="Q584" s="73"/>
      <c r="R584" s="41"/>
      <c r="S584" s="41"/>
    </row>
    <row r="585" spans="4:19" x14ac:dyDescent="0.25">
      <c r="D585"/>
      <c r="Q585" s="73"/>
      <c r="R585" s="41"/>
      <c r="S585" s="41"/>
    </row>
    <row r="586" spans="4:19" x14ac:dyDescent="0.25">
      <c r="D586"/>
      <c r="Q586" s="73"/>
      <c r="R586" s="41"/>
      <c r="S586" s="41"/>
    </row>
    <row r="587" spans="4:19" x14ac:dyDescent="0.25">
      <c r="D587"/>
      <c r="Q587" s="73"/>
      <c r="R587" s="41"/>
      <c r="S587" s="41"/>
    </row>
    <row r="588" spans="4:19" x14ac:dyDescent="0.25">
      <c r="D588"/>
      <c r="Q588" s="73"/>
      <c r="R588" s="41"/>
      <c r="S588" s="41"/>
    </row>
    <row r="589" spans="4:19" x14ac:dyDescent="0.25">
      <c r="D589"/>
      <c r="Q589" s="73"/>
      <c r="R589" s="41"/>
      <c r="S589" s="41"/>
    </row>
    <row r="590" spans="4:19" x14ac:dyDescent="0.25">
      <c r="D590"/>
      <c r="Q590" s="73"/>
      <c r="R590" s="41"/>
      <c r="S590" s="41"/>
    </row>
    <row r="591" spans="4:19" x14ac:dyDescent="0.25">
      <c r="D591"/>
      <c r="Q591" s="73"/>
      <c r="R591" s="41"/>
      <c r="S591" s="41"/>
    </row>
    <row r="592" spans="4:19" x14ac:dyDescent="0.25">
      <c r="D592"/>
      <c r="Q592" s="73"/>
      <c r="R592" s="41"/>
      <c r="S592" s="41"/>
    </row>
    <row r="593" spans="4:19" x14ac:dyDescent="0.25">
      <c r="D593"/>
      <c r="Q593" s="73"/>
      <c r="R593" s="41"/>
      <c r="S593" s="41"/>
    </row>
    <row r="594" spans="4:19" x14ac:dyDescent="0.25">
      <c r="D594"/>
      <c r="Q594" s="73"/>
      <c r="R594" s="41"/>
      <c r="S594" s="41"/>
    </row>
    <row r="595" spans="4:19" x14ac:dyDescent="0.25">
      <c r="D595"/>
      <c r="Q595" s="73"/>
      <c r="R595" s="41"/>
      <c r="S595" s="41"/>
    </row>
    <row r="596" spans="4:19" x14ac:dyDescent="0.25">
      <c r="D596"/>
      <c r="Q596" s="73"/>
      <c r="R596" s="41"/>
      <c r="S596" s="41"/>
    </row>
    <row r="597" spans="4:19" x14ac:dyDescent="0.25">
      <c r="D597"/>
      <c r="Q597" s="73"/>
      <c r="R597" s="41"/>
      <c r="S597" s="41"/>
    </row>
    <row r="598" spans="4:19" x14ac:dyDescent="0.25">
      <c r="D598"/>
      <c r="Q598" s="73"/>
      <c r="R598" s="41"/>
      <c r="S598" s="41"/>
    </row>
    <row r="599" spans="4:19" x14ac:dyDescent="0.25">
      <c r="D599"/>
      <c r="Q599" s="73"/>
      <c r="R599" s="41"/>
      <c r="S599" s="41"/>
    </row>
    <row r="600" spans="4:19" x14ac:dyDescent="0.25">
      <c r="D600"/>
      <c r="Q600" s="73"/>
      <c r="R600" s="41"/>
      <c r="S600" s="41"/>
    </row>
    <row r="601" spans="4:19" x14ac:dyDescent="0.25">
      <c r="D601"/>
      <c r="Q601" s="73"/>
      <c r="R601" s="41"/>
      <c r="S601" s="41"/>
    </row>
    <row r="602" spans="4:19" x14ac:dyDescent="0.25">
      <c r="D602"/>
      <c r="Q602" s="73"/>
      <c r="R602" s="41"/>
      <c r="S602" s="41"/>
    </row>
    <row r="603" spans="4:19" x14ac:dyDescent="0.25">
      <c r="D603"/>
      <c r="Q603" s="73"/>
      <c r="R603" s="41"/>
      <c r="S603" s="41"/>
    </row>
    <row r="604" spans="4:19" x14ac:dyDescent="0.25">
      <c r="D604"/>
      <c r="Q604" s="73"/>
      <c r="R604" s="41"/>
      <c r="S604" s="41"/>
    </row>
    <row r="605" spans="4:19" x14ac:dyDescent="0.25">
      <c r="D605"/>
      <c r="Q605" s="73"/>
      <c r="R605" s="41"/>
      <c r="S605" s="41"/>
    </row>
    <row r="606" spans="4:19" x14ac:dyDescent="0.25">
      <c r="D606"/>
      <c r="Q606" s="73"/>
      <c r="R606" s="41"/>
      <c r="S606" s="41"/>
    </row>
    <row r="607" spans="4:19" x14ac:dyDescent="0.25">
      <c r="D607"/>
      <c r="Q607" s="73"/>
      <c r="R607" s="41"/>
      <c r="S607" s="41"/>
    </row>
    <row r="608" spans="4:19" x14ac:dyDescent="0.25">
      <c r="D608"/>
      <c r="Q608" s="73"/>
      <c r="R608" s="41"/>
      <c r="S608" s="41"/>
    </row>
    <row r="609" spans="4:19" x14ac:dyDescent="0.25">
      <c r="D609"/>
      <c r="Q609" s="73"/>
      <c r="R609" s="41"/>
      <c r="S609" s="41"/>
    </row>
    <row r="610" spans="4:19" x14ac:dyDescent="0.25">
      <c r="D610"/>
      <c r="Q610" s="73"/>
      <c r="R610" s="41"/>
      <c r="S610" s="41"/>
    </row>
    <row r="611" spans="4:19" x14ac:dyDescent="0.25">
      <c r="D611"/>
      <c r="Q611" s="73"/>
      <c r="R611" s="41"/>
      <c r="S611" s="41"/>
    </row>
    <row r="612" spans="4:19" x14ac:dyDescent="0.25">
      <c r="D612"/>
      <c r="Q612" s="73"/>
      <c r="R612" s="41"/>
      <c r="S612" s="41"/>
    </row>
    <row r="613" spans="4:19" x14ac:dyDescent="0.25">
      <c r="D613"/>
      <c r="Q613" s="73"/>
      <c r="R613" s="41"/>
      <c r="S613" s="41"/>
    </row>
    <row r="614" spans="4:19" x14ac:dyDescent="0.25">
      <c r="D614"/>
      <c r="Q614" s="73"/>
      <c r="R614" s="41"/>
      <c r="S614" s="41"/>
    </row>
    <row r="615" spans="4:19" x14ac:dyDescent="0.25">
      <c r="D615"/>
      <c r="Q615" s="73"/>
      <c r="R615" s="41"/>
      <c r="S615" s="41"/>
    </row>
    <row r="616" spans="4:19" x14ac:dyDescent="0.25">
      <c r="D616"/>
      <c r="Q616" s="73"/>
      <c r="R616" s="41"/>
      <c r="S616" s="41"/>
    </row>
    <row r="617" spans="4:19" x14ac:dyDescent="0.25">
      <c r="D617"/>
      <c r="Q617" s="73"/>
      <c r="R617" s="41"/>
      <c r="S617" s="41"/>
    </row>
    <row r="618" spans="4:19" x14ac:dyDescent="0.25">
      <c r="D618"/>
      <c r="Q618" s="73"/>
      <c r="R618" s="41"/>
      <c r="S618" s="41"/>
    </row>
    <row r="619" spans="4:19" x14ac:dyDescent="0.25">
      <c r="D619"/>
      <c r="Q619" s="73"/>
      <c r="R619" s="41"/>
      <c r="S619" s="41"/>
    </row>
    <row r="620" spans="4:19" x14ac:dyDescent="0.25">
      <c r="D620"/>
      <c r="Q620" s="73"/>
      <c r="R620" s="41"/>
      <c r="S620" s="41"/>
    </row>
    <row r="621" spans="4:19" x14ac:dyDescent="0.25">
      <c r="D621"/>
      <c r="Q621" s="73"/>
      <c r="R621" s="41"/>
      <c r="S621" s="41"/>
    </row>
    <row r="622" spans="4:19" x14ac:dyDescent="0.25">
      <c r="D622"/>
      <c r="Q622" s="73"/>
      <c r="R622" s="41"/>
      <c r="S622" s="41"/>
    </row>
    <row r="623" spans="4:19" x14ac:dyDescent="0.25">
      <c r="D623"/>
      <c r="Q623" s="73"/>
      <c r="R623" s="41"/>
      <c r="S623" s="41"/>
    </row>
    <row r="624" spans="4:19" x14ac:dyDescent="0.25">
      <c r="D624"/>
      <c r="Q624" s="73"/>
      <c r="R624" s="41"/>
      <c r="S624" s="41"/>
    </row>
    <row r="625" spans="4:19" x14ac:dyDescent="0.25">
      <c r="D625"/>
      <c r="Q625" s="73"/>
      <c r="R625" s="41"/>
      <c r="S625" s="41"/>
    </row>
    <row r="626" spans="4:19" x14ac:dyDescent="0.25">
      <c r="D626"/>
      <c r="Q626" s="73"/>
      <c r="R626" s="41"/>
      <c r="S626" s="41"/>
    </row>
    <row r="627" spans="4:19" x14ac:dyDescent="0.25">
      <c r="D627"/>
      <c r="Q627" s="73"/>
      <c r="R627" s="41"/>
      <c r="S627" s="41"/>
    </row>
    <row r="628" spans="4:19" x14ac:dyDescent="0.25">
      <c r="D628"/>
      <c r="Q628" s="73"/>
      <c r="R628" s="41"/>
      <c r="S628" s="41"/>
    </row>
    <row r="629" spans="4:19" x14ac:dyDescent="0.25">
      <c r="D629"/>
      <c r="Q629" s="73"/>
      <c r="R629" s="41"/>
      <c r="S629" s="41"/>
    </row>
    <row r="630" spans="4:19" x14ac:dyDescent="0.25">
      <c r="D630"/>
      <c r="Q630" s="73"/>
      <c r="R630" s="41"/>
      <c r="S630" s="41"/>
    </row>
    <row r="631" spans="4:19" x14ac:dyDescent="0.25">
      <c r="D631"/>
      <c r="Q631" s="73"/>
      <c r="R631" s="41"/>
      <c r="S631" s="41"/>
    </row>
    <row r="632" spans="4:19" x14ac:dyDescent="0.25">
      <c r="D632"/>
      <c r="Q632" s="73"/>
      <c r="R632" s="41"/>
      <c r="S632" s="41"/>
    </row>
    <row r="633" spans="4:19" x14ac:dyDescent="0.25">
      <c r="D633"/>
      <c r="Q633" s="73"/>
      <c r="R633" s="41"/>
      <c r="S633" s="41"/>
    </row>
    <row r="634" spans="4:19" x14ac:dyDescent="0.25">
      <c r="D634"/>
      <c r="Q634" s="73"/>
      <c r="R634" s="41"/>
      <c r="S634" s="41"/>
    </row>
    <row r="635" spans="4:19" x14ac:dyDescent="0.25">
      <c r="D635"/>
      <c r="Q635" s="73"/>
      <c r="R635" s="41"/>
      <c r="S635" s="41"/>
    </row>
    <row r="636" spans="4:19" x14ac:dyDescent="0.25">
      <c r="D636"/>
      <c r="Q636" s="73"/>
      <c r="R636" s="41"/>
      <c r="S636" s="41"/>
    </row>
    <row r="637" spans="4:19" x14ac:dyDescent="0.25">
      <c r="D637"/>
      <c r="Q637" s="73"/>
      <c r="R637" s="41"/>
      <c r="S637" s="41"/>
    </row>
    <row r="638" spans="4:19" x14ac:dyDescent="0.25">
      <c r="D638"/>
      <c r="Q638" s="73"/>
      <c r="R638" s="41"/>
      <c r="S638" s="41"/>
    </row>
    <row r="639" spans="4:19" x14ac:dyDescent="0.25">
      <c r="D639"/>
      <c r="Q639" s="73"/>
      <c r="R639" s="41"/>
      <c r="S639" s="41"/>
    </row>
    <row r="640" spans="4:19" x14ac:dyDescent="0.25">
      <c r="D640"/>
      <c r="Q640" s="73"/>
      <c r="R640" s="41"/>
      <c r="S640" s="41"/>
    </row>
    <row r="641" spans="4:19" x14ac:dyDescent="0.25">
      <c r="D641"/>
      <c r="Q641" s="73"/>
      <c r="R641" s="41"/>
      <c r="S641" s="41"/>
    </row>
    <row r="642" spans="4:19" x14ac:dyDescent="0.25">
      <c r="D642"/>
      <c r="Q642" s="73"/>
      <c r="R642" s="41"/>
      <c r="S642" s="41"/>
    </row>
    <row r="643" spans="4:19" x14ac:dyDescent="0.25">
      <c r="D643"/>
      <c r="Q643" s="73"/>
      <c r="R643" s="41"/>
      <c r="S643" s="41"/>
    </row>
    <row r="644" spans="4:19" x14ac:dyDescent="0.25">
      <c r="D644"/>
      <c r="Q644" s="73"/>
      <c r="R644" s="41"/>
      <c r="S644" s="41"/>
    </row>
    <row r="645" spans="4:19" x14ac:dyDescent="0.25">
      <c r="D645"/>
      <c r="Q645" s="73"/>
      <c r="R645" s="41"/>
      <c r="S645" s="41"/>
    </row>
    <row r="646" spans="4:19" x14ac:dyDescent="0.25">
      <c r="D646"/>
      <c r="Q646" s="73"/>
      <c r="R646" s="41"/>
      <c r="S646" s="41"/>
    </row>
    <row r="647" spans="4:19" x14ac:dyDescent="0.25">
      <c r="D647"/>
      <c r="Q647" s="73"/>
      <c r="R647" s="41"/>
      <c r="S647" s="41"/>
    </row>
    <row r="648" spans="4:19" x14ac:dyDescent="0.25">
      <c r="D648"/>
      <c r="Q648" s="73"/>
      <c r="R648" s="41"/>
      <c r="S648" s="41"/>
    </row>
    <row r="649" spans="4:19" x14ac:dyDescent="0.25">
      <c r="D649"/>
      <c r="Q649" s="73"/>
      <c r="R649" s="41"/>
      <c r="S649" s="41"/>
    </row>
    <row r="650" spans="4:19" x14ac:dyDescent="0.25">
      <c r="D650"/>
      <c r="Q650" s="73"/>
      <c r="R650" s="41"/>
      <c r="S650" s="41"/>
    </row>
    <row r="651" spans="4:19" x14ac:dyDescent="0.25">
      <c r="D651"/>
      <c r="Q651" s="73"/>
      <c r="R651" s="41"/>
      <c r="S651" s="41"/>
    </row>
    <row r="652" spans="4:19" x14ac:dyDescent="0.25">
      <c r="D652"/>
      <c r="Q652" s="73"/>
      <c r="R652" s="41"/>
      <c r="S652" s="41"/>
    </row>
    <row r="653" spans="4:19" x14ac:dyDescent="0.25">
      <c r="D653"/>
      <c r="Q653" s="73"/>
      <c r="R653" s="41"/>
      <c r="S653" s="41"/>
    </row>
    <row r="654" spans="4:19" x14ac:dyDescent="0.25">
      <c r="D654"/>
      <c r="Q654" s="73"/>
      <c r="R654" s="41"/>
      <c r="S654" s="41"/>
    </row>
    <row r="655" spans="4:19" x14ac:dyDescent="0.25">
      <c r="D655"/>
      <c r="Q655" s="73"/>
      <c r="R655" s="41"/>
      <c r="S655" s="41"/>
    </row>
    <row r="656" spans="4:19" x14ac:dyDescent="0.25">
      <c r="D656"/>
      <c r="Q656" s="73"/>
      <c r="R656" s="41"/>
      <c r="S656" s="41"/>
    </row>
    <row r="657" spans="4:19" x14ac:dyDescent="0.25">
      <c r="D657"/>
      <c r="Q657" s="73"/>
      <c r="R657" s="41"/>
      <c r="S657" s="41"/>
    </row>
    <row r="658" spans="4:19" x14ac:dyDescent="0.25">
      <c r="D658"/>
      <c r="Q658" s="73"/>
      <c r="R658" s="41"/>
      <c r="S658" s="41"/>
    </row>
    <row r="659" spans="4:19" x14ac:dyDescent="0.25">
      <c r="D659"/>
      <c r="Q659" s="73"/>
      <c r="R659" s="41"/>
      <c r="S659" s="41"/>
    </row>
    <row r="660" spans="4:19" x14ac:dyDescent="0.25">
      <c r="D660"/>
      <c r="Q660" s="73"/>
      <c r="R660" s="41"/>
      <c r="S660" s="41"/>
    </row>
    <row r="661" spans="4:19" x14ac:dyDescent="0.25">
      <c r="D661"/>
      <c r="Q661" s="73"/>
      <c r="R661" s="41"/>
      <c r="S661" s="41"/>
    </row>
    <row r="662" spans="4:19" x14ac:dyDescent="0.25">
      <c r="D662"/>
      <c r="Q662" s="73"/>
      <c r="R662" s="41"/>
      <c r="S662" s="41"/>
    </row>
    <row r="663" spans="4:19" x14ac:dyDescent="0.25">
      <c r="D663"/>
      <c r="Q663" s="73"/>
      <c r="R663" s="41"/>
      <c r="S663" s="41"/>
    </row>
    <row r="664" spans="4:19" x14ac:dyDescent="0.25">
      <c r="D664"/>
      <c r="Q664" s="73"/>
      <c r="R664" s="41"/>
      <c r="S664" s="41"/>
    </row>
    <row r="665" spans="4:19" x14ac:dyDescent="0.25">
      <c r="D665"/>
      <c r="Q665" s="73"/>
      <c r="R665" s="41"/>
      <c r="S665" s="41"/>
    </row>
    <row r="666" spans="4:19" x14ac:dyDescent="0.25">
      <c r="D666"/>
      <c r="Q666" s="73"/>
      <c r="R666" s="41"/>
      <c r="S666" s="41"/>
    </row>
    <row r="667" spans="4:19" x14ac:dyDescent="0.25">
      <c r="D667"/>
      <c r="Q667" s="73"/>
      <c r="R667" s="41"/>
      <c r="S667" s="41"/>
    </row>
    <row r="668" spans="4:19" x14ac:dyDescent="0.25">
      <c r="D668"/>
      <c r="Q668" s="73"/>
      <c r="R668" s="41"/>
      <c r="S668" s="41"/>
    </row>
    <row r="669" spans="4:19" x14ac:dyDescent="0.25">
      <c r="D669"/>
      <c r="Q669" s="73"/>
      <c r="R669" s="41"/>
      <c r="S669" s="41"/>
    </row>
    <row r="670" spans="4:19" x14ac:dyDescent="0.25">
      <c r="D670"/>
      <c r="Q670" s="73"/>
      <c r="R670" s="41"/>
      <c r="S670" s="41"/>
    </row>
    <row r="671" spans="4:19" x14ac:dyDescent="0.25">
      <c r="D671"/>
      <c r="Q671" s="73"/>
      <c r="R671" s="41"/>
      <c r="S671" s="41"/>
    </row>
    <row r="672" spans="4:19" x14ac:dyDescent="0.25">
      <c r="D672"/>
      <c r="Q672" s="73"/>
      <c r="R672" s="41"/>
      <c r="S672" s="41"/>
    </row>
    <row r="673" spans="4:19" x14ac:dyDescent="0.25">
      <c r="D673"/>
      <c r="Q673" s="73"/>
      <c r="R673" s="41"/>
      <c r="S673" s="41"/>
    </row>
    <row r="674" spans="4:19" x14ac:dyDescent="0.25">
      <c r="D674"/>
      <c r="Q674" s="73"/>
      <c r="R674" s="41"/>
      <c r="S674" s="41"/>
    </row>
    <row r="675" spans="4:19" x14ac:dyDescent="0.25">
      <c r="D675"/>
      <c r="Q675" s="73"/>
      <c r="R675" s="41"/>
      <c r="S675" s="41"/>
    </row>
    <row r="676" spans="4:19" x14ac:dyDescent="0.25">
      <c r="D676"/>
      <c r="Q676" s="73"/>
      <c r="R676" s="41"/>
      <c r="S676" s="41"/>
    </row>
    <row r="677" spans="4:19" x14ac:dyDescent="0.25">
      <c r="D677"/>
      <c r="Q677" s="73"/>
      <c r="R677" s="41"/>
      <c r="S677" s="41"/>
    </row>
    <row r="678" spans="4:19" x14ac:dyDescent="0.25">
      <c r="D678"/>
      <c r="Q678" s="73"/>
      <c r="R678" s="41"/>
      <c r="S678" s="41"/>
    </row>
    <row r="679" spans="4:19" x14ac:dyDescent="0.25">
      <c r="D679"/>
      <c r="Q679" s="73"/>
      <c r="R679" s="41"/>
      <c r="S679" s="41"/>
    </row>
    <row r="680" spans="4:19" x14ac:dyDescent="0.25">
      <c r="D680"/>
      <c r="Q680" s="73"/>
      <c r="R680" s="41"/>
      <c r="S680" s="41"/>
    </row>
    <row r="681" spans="4:19" x14ac:dyDescent="0.25">
      <c r="D681"/>
      <c r="Q681" s="73"/>
      <c r="R681" s="41"/>
      <c r="S681" s="41"/>
    </row>
    <row r="682" spans="4:19" x14ac:dyDescent="0.25">
      <c r="D682"/>
      <c r="Q682" s="73"/>
      <c r="R682" s="41"/>
      <c r="S682" s="41"/>
    </row>
    <row r="683" spans="4:19" x14ac:dyDescent="0.25">
      <c r="D683"/>
      <c r="Q683" s="73"/>
      <c r="R683" s="41"/>
      <c r="S683" s="41"/>
    </row>
    <row r="684" spans="4:19" x14ac:dyDescent="0.25">
      <c r="D684"/>
      <c r="Q684" s="73"/>
      <c r="R684" s="41"/>
      <c r="S684" s="41"/>
    </row>
    <row r="685" spans="4:19" x14ac:dyDescent="0.25">
      <c r="D685"/>
      <c r="Q685" s="73"/>
      <c r="R685" s="41"/>
      <c r="S685" s="41"/>
    </row>
    <row r="686" spans="4:19" x14ac:dyDescent="0.25">
      <c r="D686"/>
      <c r="Q686" s="73"/>
      <c r="R686" s="41"/>
      <c r="S686" s="41"/>
    </row>
    <row r="687" spans="4:19" x14ac:dyDescent="0.25">
      <c r="D687"/>
      <c r="Q687" s="73"/>
      <c r="R687" s="41"/>
      <c r="S687" s="41"/>
    </row>
    <row r="688" spans="4:19" x14ac:dyDescent="0.25">
      <c r="D688"/>
      <c r="Q688" s="73"/>
      <c r="R688" s="41"/>
      <c r="S688" s="41"/>
    </row>
    <row r="689" spans="4:19" x14ac:dyDescent="0.25">
      <c r="D689"/>
      <c r="Q689" s="73"/>
      <c r="R689" s="41"/>
      <c r="S689" s="41"/>
    </row>
    <row r="690" spans="4:19" x14ac:dyDescent="0.25">
      <c r="D690"/>
      <c r="Q690" s="73"/>
      <c r="R690" s="41"/>
      <c r="S690" s="41"/>
    </row>
    <row r="691" spans="4:19" x14ac:dyDescent="0.25">
      <c r="D691"/>
      <c r="Q691" s="73"/>
      <c r="R691" s="41"/>
      <c r="S691" s="41"/>
    </row>
    <row r="692" spans="4:19" x14ac:dyDescent="0.25">
      <c r="D692"/>
      <c r="Q692" s="73"/>
      <c r="R692" s="41"/>
      <c r="S692" s="41"/>
    </row>
    <row r="693" spans="4:19" x14ac:dyDescent="0.25">
      <c r="D693"/>
      <c r="Q693" s="73"/>
      <c r="R693" s="41"/>
      <c r="S693" s="41"/>
    </row>
    <row r="694" spans="4:19" x14ac:dyDescent="0.25">
      <c r="D694"/>
      <c r="Q694" s="73"/>
      <c r="R694" s="41"/>
      <c r="S694" s="41"/>
    </row>
    <row r="695" spans="4:19" x14ac:dyDescent="0.25">
      <c r="D695"/>
      <c r="Q695" s="73"/>
      <c r="R695" s="41"/>
      <c r="S695" s="41"/>
    </row>
    <row r="696" spans="4:19" x14ac:dyDescent="0.25">
      <c r="D696"/>
      <c r="Q696" s="73"/>
      <c r="R696" s="41"/>
      <c r="S696" s="41"/>
    </row>
    <row r="697" spans="4:19" x14ac:dyDescent="0.25">
      <c r="D697"/>
      <c r="Q697" s="73"/>
      <c r="R697" s="41"/>
      <c r="S697" s="41"/>
    </row>
    <row r="698" spans="4:19" x14ac:dyDescent="0.25">
      <c r="D698"/>
      <c r="Q698" s="73"/>
      <c r="R698" s="41"/>
      <c r="S698" s="41"/>
    </row>
    <row r="699" spans="4:19" x14ac:dyDescent="0.25">
      <c r="D699"/>
      <c r="Q699" s="73"/>
      <c r="R699" s="41"/>
      <c r="S699" s="41"/>
    </row>
    <row r="700" spans="4:19" x14ac:dyDescent="0.25">
      <c r="D700"/>
      <c r="Q700" s="73"/>
      <c r="R700" s="41"/>
      <c r="S700" s="41"/>
    </row>
    <row r="701" spans="4:19" x14ac:dyDescent="0.25">
      <c r="D701"/>
      <c r="Q701" s="73"/>
      <c r="R701" s="41"/>
      <c r="S701" s="41"/>
    </row>
    <row r="702" spans="4:19" x14ac:dyDescent="0.25">
      <c r="D702"/>
      <c r="Q702" s="73"/>
      <c r="R702" s="41"/>
      <c r="S702" s="41"/>
    </row>
    <row r="703" spans="4:19" x14ac:dyDescent="0.25">
      <c r="D703"/>
      <c r="Q703" s="73"/>
      <c r="R703" s="41"/>
      <c r="S703" s="41"/>
    </row>
    <row r="704" spans="4:19" x14ac:dyDescent="0.25">
      <c r="D704"/>
      <c r="Q704" s="73"/>
      <c r="R704" s="41"/>
      <c r="S704" s="41"/>
    </row>
    <row r="705" spans="4:19" x14ac:dyDescent="0.25">
      <c r="D705"/>
      <c r="Q705" s="73"/>
      <c r="R705" s="41"/>
      <c r="S705" s="41"/>
    </row>
    <row r="706" spans="4:19" x14ac:dyDescent="0.25">
      <c r="D706"/>
      <c r="Q706" s="73"/>
      <c r="R706" s="41"/>
      <c r="S706" s="41"/>
    </row>
    <row r="707" spans="4:19" x14ac:dyDescent="0.25">
      <c r="D707"/>
      <c r="Q707" s="73"/>
      <c r="R707" s="41"/>
      <c r="S707" s="41"/>
    </row>
    <row r="708" spans="4:19" x14ac:dyDescent="0.25">
      <c r="D708"/>
      <c r="Q708" s="73"/>
      <c r="R708" s="41"/>
      <c r="S708" s="41"/>
    </row>
    <row r="709" spans="4:19" x14ac:dyDescent="0.25">
      <c r="D709"/>
      <c r="Q709" s="73"/>
      <c r="R709" s="41"/>
      <c r="S709" s="41"/>
    </row>
    <row r="710" spans="4:19" x14ac:dyDescent="0.25">
      <c r="D710"/>
      <c r="Q710" s="73"/>
      <c r="R710" s="41"/>
      <c r="S710" s="41"/>
    </row>
    <row r="711" spans="4:19" x14ac:dyDescent="0.25">
      <c r="D711"/>
      <c r="Q711" s="73"/>
      <c r="R711" s="41"/>
      <c r="S711" s="41"/>
    </row>
    <row r="712" spans="4:19" x14ac:dyDescent="0.25">
      <c r="D712"/>
      <c r="Q712" s="73"/>
      <c r="R712" s="41"/>
      <c r="S712" s="41"/>
    </row>
    <row r="713" spans="4:19" x14ac:dyDescent="0.25">
      <c r="D713"/>
      <c r="Q713" s="73"/>
      <c r="R713" s="41"/>
      <c r="S713" s="41"/>
    </row>
    <row r="714" spans="4:19" x14ac:dyDescent="0.25">
      <c r="D714"/>
      <c r="Q714" s="73"/>
      <c r="R714" s="41"/>
      <c r="S714" s="41"/>
    </row>
    <row r="715" spans="4:19" x14ac:dyDescent="0.25">
      <c r="D715"/>
      <c r="Q715" s="73"/>
      <c r="R715" s="41"/>
      <c r="S715" s="41"/>
    </row>
    <row r="716" spans="4:19" x14ac:dyDescent="0.25">
      <c r="D716"/>
      <c r="Q716" s="73"/>
      <c r="R716" s="41"/>
      <c r="S716" s="41"/>
    </row>
    <row r="717" spans="4:19" x14ac:dyDescent="0.25">
      <c r="D717"/>
      <c r="Q717" s="73"/>
      <c r="R717" s="41"/>
      <c r="S717" s="41"/>
    </row>
    <row r="718" spans="4:19" x14ac:dyDescent="0.25">
      <c r="D718"/>
      <c r="Q718" s="73"/>
      <c r="R718" s="41"/>
      <c r="S718" s="41"/>
    </row>
    <row r="719" spans="4:19" x14ac:dyDescent="0.25">
      <c r="D719"/>
      <c r="Q719" s="73"/>
      <c r="R719" s="41"/>
      <c r="S719" s="41"/>
    </row>
    <row r="720" spans="4:19" x14ac:dyDescent="0.25">
      <c r="D720"/>
      <c r="Q720" s="73"/>
      <c r="R720" s="41"/>
      <c r="S720" s="41"/>
    </row>
    <row r="721" spans="4:19" x14ac:dyDescent="0.25">
      <c r="D721"/>
      <c r="Q721" s="73"/>
      <c r="R721" s="41"/>
      <c r="S721" s="41"/>
    </row>
    <row r="722" spans="4:19" x14ac:dyDescent="0.25">
      <c r="D722"/>
      <c r="Q722" s="73"/>
      <c r="R722" s="41"/>
      <c r="S722" s="41"/>
    </row>
    <row r="723" spans="4:19" x14ac:dyDescent="0.25">
      <c r="D723"/>
      <c r="Q723" s="73"/>
      <c r="R723" s="41"/>
      <c r="S723" s="41"/>
    </row>
    <row r="724" spans="4:19" x14ac:dyDescent="0.25">
      <c r="D724"/>
      <c r="Q724" s="73"/>
      <c r="R724" s="41"/>
      <c r="S724" s="41"/>
    </row>
    <row r="725" spans="4:19" x14ac:dyDescent="0.25">
      <c r="D725"/>
      <c r="Q725" s="73"/>
      <c r="R725" s="41"/>
      <c r="S725" s="41"/>
    </row>
    <row r="726" spans="4:19" x14ac:dyDescent="0.25">
      <c r="D726"/>
      <c r="Q726" s="73"/>
      <c r="R726" s="41"/>
      <c r="S726" s="41"/>
    </row>
    <row r="727" spans="4:19" x14ac:dyDescent="0.25">
      <c r="D727"/>
      <c r="Q727" s="73"/>
      <c r="R727" s="41"/>
      <c r="S727" s="41"/>
    </row>
    <row r="728" spans="4:19" x14ac:dyDescent="0.25">
      <c r="D728"/>
      <c r="Q728" s="73"/>
      <c r="R728" s="41"/>
      <c r="S728" s="41"/>
    </row>
    <row r="729" spans="4:19" x14ac:dyDescent="0.25">
      <c r="D729"/>
      <c r="Q729" s="73"/>
      <c r="R729" s="41"/>
      <c r="S729" s="41"/>
    </row>
    <row r="730" spans="4:19" x14ac:dyDescent="0.25">
      <c r="D730"/>
      <c r="Q730" s="73"/>
      <c r="R730" s="41"/>
      <c r="S730" s="41"/>
    </row>
    <row r="731" spans="4:19" x14ac:dyDescent="0.25">
      <c r="D731"/>
      <c r="Q731" s="73"/>
      <c r="R731" s="41"/>
      <c r="S731" s="41"/>
    </row>
    <row r="732" spans="4:19" x14ac:dyDescent="0.25">
      <c r="D732"/>
      <c r="Q732" s="73"/>
      <c r="R732" s="41"/>
      <c r="S732" s="41"/>
    </row>
    <row r="733" spans="4:19" x14ac:dyDescent="0.25">
      <c r="D733"/>
      <c r="Q733" s="73"/>
      <c r="R733" s="41"/>
      <c r="S733" s="41"/>
    </row>
    <row r="734" spans="4:19" x14ac:dyDescent="0.25">
      <c r="D734"/>
      <c r="Q734" s="73"/>
      <c r="R734" s="41"/>
      <c r="S734" s="41"/>
    </row>
    <row r="735" spans="4:19" x14ac:dyDescent="0.25">
      <c r="D735"/>
      <c r="Q735" s="73"/>
      <c r="R735" s="41"/>
      <c r="S735" s="41"/>
    </row>
    <row r="736" spans="4:19" x14ac:dyDescent="0.25">
      <c r="D736"/>
      <c r="Q736" s="73"/>
      <c r="R736" s="41"/>
      <c r="S736" s="41"/>
    </row>
    <row r="737" spans="4:19" x14ac:dyDescent="0.25">
      <c r="D737"/>
      <c r="Q737" s="73"/>
      <c r="R737" s="41"/>
      <c r="S737" s="41"/>
    </row>
    <row r="738" spans="4:19" x14ac:dyDescent="0.25">
      <c r="D738"/>
      <c r="Q738" s="73"/>
      <c r="R738" s="41"/>
      <c r="S738" s="41"/>
    </row>
    <row r="739" spans="4:19" x14ac:dyDescent="0.25">
      <c r="D739"/>
      <c r="Q739" s="73"/>
      <c r="R739" s="41"/>
      <c r="S739" s="41"/>
    </row>
    <row r="740" spans="4:19" x14ac:dyDescent="0.25">
      <c r="D740"/>
      <c r="Q740" s="73"/>
      <c r="R740" s="41"/>
      <c r="S740" s="41"/>
    </row>
    <row r="741" spans="4:19" x14ac:dyDescent="0.25">
      <c r="D741"/>
      <c r="Q741" s="73"/>
      <c r="R741" s="41"/>
      <c r="S741" s="41"/>
    </row>
    <row r="742" spans="4:19" x14ac:dyDescent="0.25">
      <c r="D742"/>
      <c r="Q742" s="73"/>
      <c r="R742" s="41"/>
      <c r="S742" s="41"/>
    </row>
    <row r="743" spans="4:19" x14ac:dyDescent="0.25">
      <c r="D743"/>
      <c r="Q743" s="73"/>
      <c r="R743" s="41"/>
      <c r="S743" s="41"/>
    </row>
    <row r="744" spans="4:19" x14ac:dyDescent="0.25">
      <c r="D744"/>
      <c r="Q744" s="73"/>
      <c r="R744" s="41"/>
      <c r="S744" s="41"/>
    </row>
    <row r="745" spans="4:19" x14ac:dyDescent="0.25">
      <c r="D745"/>
      <c r="Q745" s="73"/>
      <c r="R745" s="41"/>
      <c r="S745" s="41"/>
    </row>
    <row r="746" spans="4:19" x14ac:dyDescent="0.25">
      <c r="D746"/>
      <c r="Q746" s="73"/>
      <c r="R746" s="41"/>
      <c r="S746" s="41"/>
    </row>
    <row r="747" spans="4:19" x14ac:dyDescent="0.25">
      <c r="D747"/>
      <c r="Q747" s="73"/>
      <c r="R747" s="41"/>
      <c r="S747" s="41"/>
    </row>
    <row r="748" spans="4:19" x14ac:dyDescent="0.25">
      <c r="D748"/>
      <c r="Q748" s="73"/>
      <c r="R748" s="41"/>
      <c r="S748" s="41"/>
    </row>
    <row r="749" spans="4:19" x14ac:dyDescent="0.25">
      <c r="D749"/>
      <c r="Q749" s="73"/>
      <c r="R749" s="41"/>
      <c r="S749" s="41"/>
    </row>
    <row r="750" spans="4:19" x14ac:dyDescent="0.25">
      <c r="D750"/>
      <c r="Q750" s="73"/>
      <c r="R750" s="41"/>
      <c r="S750" s="41"/>
    </row>
    <row r="751" spans="4:19" x14ac:dyDescent="0.25">
      <c r="D751"/>
      <c r="Q751" s="73"/>
      <c r="R751" s="41"/>
      <c r="S751" s="41"/>
    </row>
    <row r="752" spans="4:19" x14ac:dyDescent="0.25">
      <c r="D752"/>
      <c r="Q752" s="73"/>
      <c r="R752" s="41"/>
      <c r="S752" s="41"/>
    </row>
    <row r="753" spans="4:19" x14ac:dyDescent="0.25">
      <c r="D753"/>
      <c r="Q753" s="73"/>
      <c r="R753" s="41"/>
      <c r="S753" s="41"/>
    </row>
    <row r="754" spans="4:19" x14ac:dyDescent="0.25">
      <c r="D754"/>
      <c r="Q754" s="73"/>
      <c r="R754" s="41"/>
      <c r="S754" s="41"/>
    </row>
    <row r="755" spans="4:19" x14ac:dyDescent="0.25">
      <c r="D755"/>
      <c r="Q755" s="73"/>
      <c r="R755" s="41"/>
      <c r="S755" s="41"/>
    </row>
    <row r="756" spans="4:19" x14ac:dyDescent="0.25">
      <c r="D756"/>
      <c r="Q756" s="73"/>
      <c r="R756" s="41"/>
      <c r="S756" s="41"/>
    </row>
    <row r="757" spans="4:19" x14ac:dyDescent="0.25">
      <c r="D757"/>
      <c r="Q757" s="73"/>
      <c r="R757" s="41"/>
      <c r="S757" s="41"/>
    </row>
    <row r="758" spans="4:19" x14ac:dyDescent="0.25">
      <c r="D758"/>
      <c r="Q758" s="73"/>
      <c r="R758" s="41"/>
      <c r="S758" s="41"/>
    </row>
    <row r="759" spans="4:19" x14ac:dyDescent="0.25">
      <c r="D759"/>
      <c r="Q759" s="73"/>
      <c r="R759" s="41"/>
      <c r="S759" s="41"/>
    </row>
    <row r="760" spans="4:19" x14ac:dyDescent="0.25">
      <c r="D760"/>
      <c r="Q760" s="73"/>
      <c r="R760" s="41"/>
      <c r="S760" s="41"/>
    </row>
    <row r="761" spans="4:19" x14ac:dyDescent="0.25">
      <c r="D761"/>
      <c r="Q761" s="73"/>
      <c r="R761" s="41"/>
      <c r="S761" s="41"/>
    </row>
    <row r="762" spans="4:19" x14ac:dyDescent="0.25">
      <c r="D762"/>
      <c r="Q762" s="73"/>
      <c r="R762" s="41"/>
      <c r="S762" s="41"/>
    </row>
    <row r="763" spans="4:19" x14ac:dyDescent="0.25">
      <c r="D763"/>
      <c r="Q763" s="73"/>
      <c r="R763" s="41"/>
      <c r="S763" s="41"/>
    </row>
    <row r="764" spans="4:19" x14ac:dyDescent="0.25">
      <c r="D764"/>
      <c r="Q764" s="73"/>
      <c r="R764" s="41"/>
      <c r="S764" s="41"/>
    </row>
    <row r="765" spans="4:19" x14ac:dyDescent="0.25">
      <c r="D765"/>
      <c r="Q765" s="73"/>
      <c r="R765" s="41"/>
      <c r="S765" s="41"/>
    </row>
    <row r="766" spans="4:19" x14ac:dyDescent="0.25">
      <c r="D766"/>
      <c r="Q766" s="73"/>
      <c r="R766" s="41"/>
      <c r="S766" s="41"/>
    </row>
    <row r="767" spans="4:19" x14ac:dyDescent="0.25">
      <c r="D767"/>
      <c r="Q767" s="73"/>
      <c r="R767" s="41"/>
      <c r="S767" s="41"/>
    </row>
    <row r="768" spans="4:19" x14ac:dyDescent="0.25">
      <c r="D768"/>
      <c r="Q768" s="73"/>
      <c r="R768" s="41"/>
      <c r="S768" s="41"/>
    </row>
    <row r="769" spans="4:19" x14ac:dyDescent="0.25">
      <c r="D769"/>
      <c r="Q769" s="73"/>
      <c r="R769" s="41"/>
      <c r="S769" s="41"/>
    </row>
    <row r="770" spans="4:19" x14ac:dyDescent="0.25">
      <c r="D770"/>
      <c r="Q770" s="73"/>
      <c r="R770" s="41"/>
      <c r="S770" s="41"/>
    </row>
    <row r="771" spans="4:19" x14ac:dyDescent="0.25">
      <c r="D771"/>
      <c r="Q771" s="73"/>
      <c r="R771" s="41"/>
      <c r="S771" s="41"/>
    </row>
    <row r="772" spans="4:19" x14ac:dyDescent="0.25">
      <c r="D772"/>
      <c r="Q772" s="73"/>
      <c r="R772" s="41"/>
      <c r="S772" s="41"/>
    </row>
    <row r="773" spans="4:19" x14ac:dyDescent="0.25">
      <c r="D773"/>
      <c r="Q773" s="73"/>
      <c r="R773" s="41"/>
      <c r="S773" s="41"/>
    </row>
    <row r="774" spans="4:19" x14ac:dyDescent="0.25">
      <c r="D774"/>
      <c r="Q774" s="73"/>
      <c r="R774" s="41"/>
      <c r="S774" s="41"/>
    </row>
    <row r="775" spans="4:19" x14ac:dyDescent="0.25">
      <c r="D775"/>
      <c r="Q775" s="73"/>
      <c r="R775" s="41"/>
      <c r="S775" s="41"/>
    </row>
    <row r="776" spans="4:19" x14ac:dyDescent="0.25">
      <c r="D776"/>
      <c r="Q776" s="73"/>
      <c r="R776" s="41"/>
      <c r="S776" s="41"/>
    </row>
    <row r="777" spans="4:19" x14ac:dyDescent="0.25">
      <c r="D777"/>
      <c r="Q777" s="73"/>
      <c r="R777" s="41"/>
      <c r="S777" s="41"/>
    </row>
    <row r="778" spans="4:19" x14ac:dyDescent="0.25">
      <c r="D778"/>
      <c r="Q778" s="73"/>
      <c r="R778" s="41"/>
      <c r="S778" s="41"/>
    </row>
    <row r="779" spans="4:19" x14ac:dyDescent="0.25">
      <c r="D779"/>
      <c r="Q779" s="73"/>
      <c r="R779" s="41"/>
      <c r="S779" s="41"/>
    </row>
    <row r="780" spans="4:19" x14ac:dyDescent="0.25">
      <c r="D780"/>
      <c r="Q780" s="73"/>
      <c r="R780" s="41"/>
      <c r="S780" s="41"/>
    </row>
    <row r="781" spans="4:19" x14ac:dyDescent="0.25">
      <c r="D781"/>
      <c r="Q781" s="73"/>
      <c r="R781" s="41"/>
      <c r="S781" s="41"/>
    </row>
    <row r="782" spans="4:19" x14ac:dyDescent="0.25">
      <c r="D782"/>
      <c r="Q782" s="73"/>
      <c r="R782" s="41"/>
      <c r="S782" s="41"/>
    </row>
    <row r="783" spans="4:19" x14ac:dyDescent="0.25">
      <c r="D783"/>
      <c r="Q783" s="73"/>
      <c r="R783" s="41"/>
      <c r="S783" s="41"/>
    </row>
    <row r="784" spans="4:19" x14ac:dyDescent="0.25">
      <c r="D784"/>
      <c r="Q784" s="73"/>
      <c r="R784" s="41"/>
      <c r="S784" s="41"/>
    </row>
    <row r="785" spans="4:19" x14ac:dyDescent="0.25">
      <c r="D785"/>
      <c r="Q785" s="73"/>
      <c r="R785" s="41"/>
      <c r="S785" s="41"/>
    </row>
    <row r="786" spans="4:19" x14ac:dyDescent="0.25">
      <c r="D786"/>
      <c r="Q786" s="73"/>
      <c r="R786" s="41"/>
      <c r="S786" s="41"/>
    </row>
    <row r="787" spans="4:19" x14ac:dyDescent="0.25">
      <c r="D787"/>
      <c r="Q787" s="73"/>
      <c r="R787" s="41"/>
      <c r="S787" s="41"/>
    </row>
    <row r="788" spans="4:19" x14ac:dyDescent="0.25">
      <c r="D788"/>
      <c r="Q788" s="73"/>
      <c r="R788" s="41"/>
      <c r="S788" s="41"/>
    </row>
    <row r="789" spans="4:19" x14ac:dyDescent="0.25">
      <c r="D789"/>
      <c r="Q789" s="73"/>
      <c r="R789" s="41"/>
      <c r="S789" s="41"/>
    </row>
    <row r="790" spans="4:19" x14ac:dyDescent="0.25">
      <c r="D790"/>
      <c r="Q790" s="73"/>
      <c r="R790" s="41"/>
      <c r="S790" s="41"/>
    </row>
    <row r="791" spans="4:19" x14ac:dyDescent="0.25">
      <c r="D791"/>
      <c r="Q791" s="73"/>
      <c r="R791" s="41"/>
      <c r="S791" s="41"/>
    </row>
    <row r="792" spans="4:19" x14ac:dyDescent="0.25">
      <c r="D792"/>
      <c r="Q792" s="73"/>
      <c r="R792" s="41"/>
      <c r="S792" s="41"/>
    </row>
    <row r="793" spans="4:19" x14ac:dyDescent="0.25">
      <c r="D793"/>
      <c r="Q793" s="73"/>
      <c r="R793" s="41"/>
      <c r="S793" s="41"/>
    </row>
    <row r="794" spans="4:19" x14ac:dyDescent="0.25">
      <c r="D794"/>
      <c r="Q794" s="73"/>
      <c r="R794" s="41"/>
      <c r="S794" s="41"/>
    </row>
    <row r="795" spans="4:19" x14ac:dyDescent="0.25">
      <c r="D795"/>
      <c r="Q795" s="73"/>
      <c r="R795" s="41"/>
      <c r="S795" s="41"/>
    </row>
    <row r="796" spans="4:19" x14ac:dyDescent="0.25">
      <c r="D796"/>
      <c r="Q796" s="73"/>
      <c r="R796" s="41"/>
      <c r="S796" s="41"/>
    </row>
    <row r="797" spans="4:19" x14ac:dyDescent="0.25">
      <c r="D797"/>
      <c r="Q797" s="73"/>
      <c r="R797" s="41"/>
      <c r="S797" s="41"/>
    </row>
    <row r="798" spans="4:19" x14ac:dyDescent="0.25">
      <c r="D798"/>
      <c r="Q798" s="73"/>
      <c r="R798" s="41"/>
      <c r="S798" s="41"/>
    </row>
    <row r="799" spans="4:19" x14ac:dyDescent="0.25">
      <c r="D799"/>
      <c r="Q799" s="73"/>
      <c r="R799" s="41"/>
      <c r="S799" s="41"/>
    </row>
    <row r="800" spans="4:19" x14ac:dyDescent="0.25">
      <c r="D800"/>
      <c r="Q800" s="73"/>
      <c r="R800" s="41"/>
      <c r="S800" s="41"/>
    </row>
    <row r="801" spans="4:19" x14ac:dyDescent="0.25">
      <c r="D801"/>
      <c r="Q801" s="73"/>
      <c r="R801" s="41"/>
      <c r="S801" s="41"/>
    </row>
    <row r="802" spans="4:19" x14ac:dyDescent="0.25">
      <c r="D802"/>
      <c r="Q802" s="73"/>
      <c r="R802" s="41"/>
      <c r="S802" s="41"/>
    </row>
    <row r="803" spans="4:19" x14ac:dyDescent="0.25">
      <c r="D803"/>
      <c r="Q803" s="73"/>
      <c r="R803" s="41"/>
      <c r="S803" s="41"/>
    </row>
    <row r="804" spans="4:19" x14ac:dyDescent="0.25">
      <c r="D804"/>
      <c r="Q804" s="73"/>
      <c r="R804" s="41"/>
      <c r="S804" s="41"/>
    </row>
    <row r="805" spans="4:19" x14ac:dyDescent="0.25">
      <c r="D805"/>
      <c r="Q805" s="73"/>
      <c r="R805" s="41"/>
      <c r="S805" s="41"/>
    </row>
    <row r="806" spans="4:19" x14ac:dyDescent="0.25">
      <c r="D806"/>
      <c r="Q806" s="73"/>
      <c r="R806" s="41"/>
      <c r="S806" s="41"/>
    </row>
    <row r="807" spans="4:19" x14ac:dyDescent="0.25">
      <c r="D807"/>
      <c r="Q807" s="73"/>
      <c r="R807" s="41"/>
      <c r="S807" s="41"/>
    </row>
    <row r="808" spans="4:19" x14ac:dyDescent="0.25">
      <c r="D808"/>
      <c r="Q808" s="73"/>
      <c r="R808" s="41"/>
      <c r="S808" s="41"/>
    </row>
    <row r="809" spans="4:19" x14ac:dyDescent="0.25">
      <c r="D809"/>
      <c r="Q809" s="73"/>
      <c r="R809" s="41"/>
      <c r="S809" s="41"/>
    </row>
    <row r="810" spans="4:19" x14ac:dyDescent="0.25">
      <c r="D810"/>
      <c r="Q810" s="73"/>
      <c r="R810" s="41"/>
      <c r="S810" s="41"/>
    </row>
    <row r="811" spans="4:19" x14ac:dyDescent="0.25">
      <c r="D811"/>
      <c r="Q811" s="73"/>
      <c r="R811" s="41"/>
      <c r="S811" s="41"/>
    </row>
    <row r="812" spans="4:19" x14ac:dyDescent="0.25">
      <c r="D812"/>
      <c r="Q812" s="73"/>
      <c r="R812" s="41"/>
      <c r="S812" s="41"/>
    </row>
    <row r="813" spans="4:19" x14ac:dyDescent="0.25">
      <c r="D813"/>
      <c r="Q813" s="73"/>
      <c r="R813" s="41"/>
      <c r="S813" s="41"/>
    </row>
    <row r="814" spans="4:19" x14ac:dyDescent="0.25">
      <c r="D814"/>
      <c r="Q814" s="73"/>
      <c r="R814" s="41"/>
      <c r="S814" s="41"/>
    </row>
    <row r="815" spans="4:19" x14ac:dyDescent="0.25">
      <c r="D815"/>
      <c r="Q815" s="73"/>
      <c r="R815" s="41"/>
      <c r="S815" s="41"/>
    </row>
    <row r="816" spans="4:19" x14ac:dyDescent="0.25">
      <c r="D816"/>
      <c r="Q816" s="73"/>
      <c r="R816" s="41"/>
      <c r="S816" s="41"/>
    </row>
    <row r="817" spans="4:19" x14ac:dyDescent="0.25">
      <c r="D817"/>
      <c r="Q817" s="73"/>
      <c r="R817" s="41"/>
      <c r="S817" s="41"/>
    </row>
    <row r="818" spans="4:19" x14ac:dyDescent="0.25">
      <c r="D818"/>
      <c r="Q818" s="73"/>
      <c r="R818" s="41"/>
      <c r="S818" s="41"/>
    </row>
    <row r="819" spans="4:19" x14ac:dyDescent="0.25">
      <c r="D819"/>
      <c r="Q819" s="73"/>
      <c r="R819" s="41"/>
      <c r="S819" s="41"/>
    </row>
    <row r="820" spans="4:19" x14ac:dyDescent="0.25">
      <c r="D820"/>
      <c r="Q820" s="73"/>
      <c r="R820" s="41"/>
      <c r="S820" s="41"/>
    </row>
    <row r="821" spans="4:19" x14ac:dyDescent="0.25">
      <c r="D821"/>
      <c r="Q821" s="73"/>
      <c r="R821" s="41"/>
      <c r="S821" s="41"/>
    </row>
    <row r="822" spans="4:19" x14ac:dyDescent="0.25">
      <c r="D822"/>
      <c r="Q822" s="73"/>
      <c r="R822" s="41"/>
      <c r="S822" s="41"/>
    </row>
    <row r="823" spans="4:19" x14ac:dyDescent="0.25">
      <c r="D823"/>
      <c r="Q823" s="73"/>
      <c r="R823" s="41"/>
      <c r="S823" s="41"/>
    </row>
    <row r="824" spans="4:19" x14ac:dyDescent="0.25">
      <c r="D824"/>
      <c r="Q824" s="73"/>
      <c r="R824" s="41"/>
      <c r="S824" s="41"/>
    </row>
    <row r="825" spans="4:19" x14ac:dyDescent="0.25">
      <c r="D825"/>
      <c r="Q825" s="73"/>
      <c r="R825" s="41"/>
      <c r="S825" s="41"/>
    </row>
    <row r="826" spans="4:19" x14ac:dyDescent="0.25">
      <c r="D826"/>
      <c r="Q826" s="73"/>
      <c r="R826" s="41"/>
      <c r="S826" s="41"/>
    </row>
    <row r="827" spans="4:19" x14ac:dyDescent="0.25">
      <c r="D827"/>
      <c r="Q827" s="73"/>
      <c r="R827" s="41"/>
      <c r="S827" s="41"/>
    </row>
    <row r="828" spans="4:19" x14ac:dyDescent="0.25">
      <c r="D828"/>
      <c r="Q828" s="73"/>
      <c r="R828" s="41"/>
      <c r="S828" s="41"/>
    </row>
    <row r="829" spans="4:19" x14ac:dyDescent="0.25">
      <c r="D829"/>
      <c r="Q829" s="73"/>
      <c r="R829" s="41"/>
      <c r="S829" s="41"/>
    </row>
    <row r="830" spans="4:19" x14ac:dyDescent="0.25">
      <c r="D830"/>
      <c r="Q830" s="73"/>
      <c r="R830" s="41"/>
      <c r="S830" s="41"/>
    </row>
    <row r="831" spans="4:19" x14ac:dyDescent="0.25">
      <c r="D831"/>
      <c r="Q831" s="73"/>
      <c r="R831" s="41"/>
      <c r="S831" s="41"/>
    </row>
    <row r="832" spans="4:19" x14ac:dyDescent="0.25">
      <c r="D832"/>
      <c r="Q832" s="73"/>
      <c r="R832" s="41"/>
      <c r="S832" s="41"/>
    </row>
    <row r="833" spans="4:19" x14ac:dyDescent="0.25">
      <c r="D833"/>
      <c r="Q833" s="73"/>
      <c r="R833" s="41"/>
      <c r="S833" s="41"/>
    </row>
    <row r="834" spans="4:19" x14ac:dyDescent="0.25">
      <c r="D834"/>
      <c r="Q834" s="73"/>
      <c r="R834" s="41"/>
      <c r="S834" s="41"/>
    </row>
    <row r="835" spans="4:19" x14ac:dyDescent="0.25">
      <c r="D835"/>
      <c r="Q835" s="73"/>
      <c r="R835" s="41"/>
      <c r="S835" s="41"/>
    </row>
    <row r="836" spans="4:19" x14ac:dyDescent="0.25">
      <c r="D836"/>
      <c r="Q836" s="73"/>
      <c r="R836" s="41"/>
      <c r="S836" s="41"/>
    </row>
    <row r="837" spans="4:19" x14ac:dyDescent="0.25">
      <c r="D837"/>
      <c r="Q837" s="73"/>
      <c r="R837" s="41"/>
      <c r="S837" s="41"/>
    </row>
    <row r="838" spans="4:19" x14ac:dyDescent="0.25">
      <c r="D838"/>
      <c r="Q838" s="73"/>
      <c r="R838" s="41"/>
      <c r="S838" s="41"/>
    </row>
    <row r="839" spans="4:19" x14ac:dyDescent="0.25">
      <c r="D839"/>
      <c r="Q839" s="73"/>
      <c r="R839" s="41"/>
      <c r="S839" s="41"/>
    </row>
    <row r="840" spans="4:19" x14ac:dyDescent="0.25">
      <c r="D840"/>
      <c r="Q840" s="73"/>
      <c r="R840" s="41"/>
      <c r="S840" s="41"/>
    </row>
    <row r="841" spans="4:19" x14ac:dyDescent="0.25">
      <c r="D841"/>
      <c r="Q841" s="73"/>
      <c r="R841" s="41"/>
      <c r="S841" s="41"/>
    </row>
    <row r="842" spans="4:19" x14ac:dyDescent="0.25">
      <c r="D842"/>
      <c r="Q842" s="73"/>
      <c r="R842" s="41"/>
      <c r="S842" s="41"/>
    </row>
    <row r="843" spans="4:19" x14ac:dyDescent="0.25">
      <c r="D843"/>
      <c r="Q843" s="73"/>
      <c r="R843" s="41"/>
      <c r="S843" s="41"/>
    </row>
    <row r="844" spans="4:19" x14ac:dyDescent="0.25">
      <c r="D844"/>
      <c r="Q844" s="73"/>
      <c r="R844" s="41"/>
      <c r="S844" s="41"/>
    </row>
    <row r="845" spans="4:19" x14ac:dyDescent="0.25">
      <c r="D845"/>
      <c r="Q845" s="73"/>
      <c r="R845" s="41"/>
      <c r="S845" s="41"/>
    </row>
    <row r="846" spans="4:19" x14ac:dyDescent="0.25">
      <c r="D846"/>
      <c r="Q846" s="73"/>
      <c r="R846" s="41"/>
      <c r="S846" s="41"/>
    </row>
    <row r="847" spans="4:19" x14ac:dyDescent="0.25">
      <c r="D847"/>
      <c r="Q847" s="73"/>
      <c r="R847" s="41"/>
      <c r="S847" s="41"/>
    </row>
    <row r="848" spans="4:19" x14ac:dyDescent="0.25">
      <c r="D848"/>
      <c r="Q848" s="73"/>
      <c r="R848" s="41"/>
      <c r="S848" s="41"/>
    </row>
    <row r="849" spans="4:19" x14ac:dyDescent="0.25">
      <c r="D849"/>
      <c r="Q849" s="73"/>
      <c r="R849" s="41"/>
      <c r="S849" s="41"/>
    </row>
    <row r="850" spans="4:19" x14ac:dyDescent="0.25">
      <c r="D850"/>
      <c r="Q850" s="73"/>
      <c r="R850" s="41"/>
      <c r="S850" s="41"/>
    </row>
    <row r="851" spans="4:19" x14ac:dyDescent="0.25">
      <c r="D851"/>
      <c r="Q851" s="73"/>
      <c r="R851" s="41"/>
      <c r="S851" s="41"/>
    </row>
    <row r="852" spans="4:19" x14ac:dyDescent="0.25">
      <c r="D852"/>
      <c r="Q852" s="73"/>
      <c r="R852" s="41"/>
      <c r="S852" s="41"/>
    </row>
    <row r="853" spans="4:19" x14ac:dyDescent="0.25">
      <c r="D853"/>
      <c r="Q853" s="73"/>
      <c r="R853" s="41"/>
      <c r="S853" s="41"/>
    </row>
    <row r="854" spans="4:19" x14ac:dyDescent="0.25">
      <c r="D854"/>
      <c r="Q854" s="73"/>
      <c r="R854" s="41"/>
      <c r="S854" s="41"/>
    </row>
    <row r="855" spans="4:19" x14ac:dyDescent="0.25">
      <c r="D855"/>
      <c r="Q855" s="73"/>
      <c r="R855" s="41"/>
      <c r="S855" s="41"/>
    </row>
    <row r="856" spans="4:19" x14ac:dyDescent="0.25">
      <c r="D856"/>
      <c r="Q856" s="73"/>
      <c r="R856" s="41"/>
      <c r="S856" s="41"/>
    </row>
    <row r="857" spans="4:19" x14ac:dyDescent="0.25">
      <c r="D857"/>
      <c r="Q857" s="73"/>
      <c r="R857" s="41"/>
      <c r="S857" s="41"/>
    </row>
    <row r="858" spans="4:19" x14ac:dyDescent="0.25">
      <c r="D858"/>
      <c r="Q858" s="73"/>
      <c r="R858" s="41"/>
      <c r="S858" s="41"/>
    </row>
    <row r="859" spans="4:19" x14ac:dyDescent="0.25">
      <c r="D859"/>
      <c r="Q859" s="73"/>
      <c r="R859" s="41"/>
      <c r="S859" s="41"/>
    </row>
    <row r="860" spans="4:19" x14ac:dyDescent="0.25">
      <c r="D860"/>
      <c r="Q860" s="73"/>
      <c r="R860" s="41"/>
      <c r="S860" s="41"/>
    </row>
    <row r="861" spans="4:19" x14ac:dyDescent="0.25">
      <c r="D861"/>
      <c r="Q861" s="73"/>
      <c r="R861" s="41"/>
      <c r="S861" s="41"/>
    </row>
    <row r="862" spans="4:19" x14ac:dyDescent="0.25">
      <c r="D862"/>
      <c r="Q862" s="73"/>
      <c r="R862" s="41"/>
      <c r="S862" s="41"/>
    </row>
    <row r="863" spans="4:19" x14ac:dyDescent="0.25">
      <c r="D863"/>
      <c r="Q863" s="73"/>
      <c r="R863" s="41"/>
      <c r="S863" s="41"/>
    </row>
    <row r="864" spans="4:19" x14ac:dyDescent="0.25">
      <c r="D864"/>
      <c r="Q864" s="73"/>
      <c r="R864" s="41"/>
      <c r="S864" s="41"/>
    </row>
    <row r="865" spans="4:19" x14ac:dyDescent="0.25">
      <c r="D865"/>
      <c r="Q865" s="73"/>
      <c r="R865" s="41"/>
      <c r="S865" s="41"/>
    </row>
    <row r="866" spans="4:19" x14ac:dyDescent="0.25">
      <c r="D866"/>
      <c r="Q866" s="73"/>
      <c r="R866" s="41"/>
      <c r="S866" s="41"/>
    </row>
    <row r="867" spans="4:19" x14ac:dyDescent="0.25">
      <c r="D867"/>
      <c r="Q867" s="73"/>
      <c r="R867" s="41"/>
      <c r="S867" s="41"/>
    </row>
    <row r="868" spans="4:19" x14ac:dyDescent="0.25">
      <c r="D868"/>
      <c r="Q868" s="73"/>
      <c r="R868" s="41"/>
      <c r="S868" s="41"/>
    </row>
    <row r="869" spans="4:19" x14ac:dyDescent="0.25">
      <c r="D869"/>
      <c r="Q869" s="73"/>
      <c r="R869" s="41"/>
      <c r="S869" s="41"/>
    </row>
    <row r="870" spans="4:19" x14ac:dyDescent="0.25">
      <c r="D870"/>
      <c r="Q870" s="73"/>
      <c r="R870" s="41"/>
      <c r="S870" s="41"/>
    </row>
    <row r="871" spans="4:19" x14ac:dyDescent="0.25">
      <c r="D871"/>
      <c r="Q871" s="73"/>
      <c r="R871" s="41"/>
      <c r="S871" s="41"/>
    </row>
    <row r="872" spans="4:19" x14ac:dyDescent="0.25">
      <c r="D872"/>
      <c r="Q872" s="73"/>
      <c r="R872" s="41"/>
      <c r="S872" s="41"/>
    </row>
    <row r="873" spans="4:19" x14ac:dyDescent="0.25">
      <c r="D873"/>
      <c r="Q873" s="73"/>
      <c r="R873" s="41"/>
      <c r="S873" s="41"/>
    </row>
    <row r="874" spans="4:19" x14ac:dyDescent="0.25">
      <c r="D874"/>
      <c r="Q874" s="73"/>
      <c r="R874" s="41"/>
      <c r="S874" s="41"/>
    </row>
    <row r="875" spans="4:19" x14ac:dyDescent="0.25">
      <c r="D875"/>
      <c r="Q875" s="73"/>
      <c r="R875" s="41"/>
      <c r="S875" s="41"/>
    </row>
    <row r="876" spans="4:19" x14ac:dyDescent="0.25">
      <c r="D876"/>
      <c r="Q876" s="73"/>
      <c r="R876" s="41"/>
      <c r="S876" s="41"/>
    </row>
    <row r="877" spans="4:19" x14ac:dyDescent="0.25">
      <c r="D877"/>
      <c r="Q877" s="73"/>
      <c r="R877" s="41"/>
      <c r="S877" s="41"/>
    </row>
    <row r="878" spans="4:19" x14ac:dyDescent="0.25">
      <c r="D878"/>
      <c r="Q878" s="73"/>
      <c r="R878" s="41"/>
      <c r="S878" s="41"/>
    </row>
    <row r="879" spans="4:19" x14ac:dyDescent="0.25">
      <c r="D879"/>
      <c r="Q879" s="73"/>
      <c r="R879" s="41"/>
      <c r="S879" s="41"/>
    </row>
    <row r="880" spans="4:19" x14ac:dyDescent="0.25">
      <c r="D880"/>
      <c r="Q880" s="73"/>
      <c r="R880" s="41"/>
      <c r="S880" s="41"/>
    </row>
    <row r="881" spans="4:19" x14ac:dyDescent="0.25">
      <c r="D881"/>
      <c r="Q881" s="73"/>
      <c r="R881" s="41"/>
      <c r="S881" s="41"/>
    </row>
    <row r="882" spans="4:19" x14ac:dyDescent="0.25">
      <c r="D882"/>
      <c r="Q882" s="73"/>
      <c r="R882" s="41"/>
      <c r="S882" s="41"/>
    </row>
    <row r="883" spans="4:19" x14ac:dyDescent="0.25">
      <c r="D883"/>
      <c r="Q883" s="73"/>
      <c r="R883" s="41"/>
      <c r="S883" s="41"/>
    </row>
    <row r="884" spans="4:19" x14ac:dyDescent="0.25">
      <c r="D884"/>
      <c r="Q884" s="73"/>
      <c r="R884" s="41"/>
      <c r="S884" s="41"/>
    </row>
    <row r="885" spans="4:19" x14ac:dyDescent="0.25">
      <c r="D885"/>
      <c r="Q885" s="73"/>
      <c r="R885" s="41"/>
      <c r="S885" s="41"/>
    </row>
    <row r="886" spans="4:19" x14ac:dyDescent="0.25">
      <c r="D886"/>
      <c r="Q886" s="73"/>
      <c r="R886" s="41"/>
      <c r="S886" s="41"/>
    </row>
    <row r="887" spans="4:19" x14ac:dyDescent="0.25">
      <c r="D887"/>
      <c r="Q887" s="73"/>
      <c r="R887" s="41"/>
      <c r="S887" s="41"/>
    </row>
    <row r="888" spans="4:19" x14ac:dyDescent="0.25">
      <c r="D888"/>
      <c r="Q888" s="73"/>
      <c r="R888" s="41"/>
      <c r="S888" s="41"/>
    </row>
    <row r="889" spans="4:19" x14ac:dyDescent="0.25">
      <c r="D889"/>
      <c r="Q889" s="73"/>
      <c r="R889" s="41"/>
      <c r="S889" s="41"/>
    </row>
    <row r="890" spans="4:19" x14ac:dyDescent="0.25">
      <c r="D890"/>
      <c r="Q890" s="73"/>
      <c r="R890" s="41"/>
      <c r="S890" s="41"/>
    </row>
    <row r="891" spans="4:19" x14ac:dyDescent="0.25">
      <c r="D891"/>
      <c r="Q891" s="73"/>
      <c r="R891" s="41"/>
      <c r="S891" s="41"/>
    </row>
    <row r="892" spans="4:19" x14ac:dyDescent="0.25">
      <c r="D892"/>
      <c r="Q892" s="73"/>
      <c r="R892" s="41"/>
      <c r="S892" s="41"/>
    </row>
    <row r="893" spans="4:19" x14ac:dyDescent="0.25">
      <c r="D893"/>
      <c r="Q893" s="73"/>
      <c r="R893" s="41"/>
      <c r="S893" s="41"/>
    </row>
    <row r="894" spans="4:19" x14ac:dyDescent="0.25">
      <c r="D894"/>
      <c r="Q894" s="73"/>
      <c r="R894" s="41"/>
      <c r="S894" s="41"/>
    </row>
    <row r="895" spans="4:19" x14ac:dyDescent="0.25">
      <c r="D895"/>
      <c r="Q895" s="73"/>
      <c r="R895" s="41"/>
      <c r="S895" s="41"/>
    </row>
    <row r="896" spans="4:19" x14ac:dyDescent="0.25">
      <c r="D896"/>
      <c r="Q896" s="73"/>
      <c r="R896" s="41"/>
      <c r="S896" s="41"/>
    </row>
    <row r="897" spans="4:19" x14ac:dyDescent="0.25">
      <c r="D897"/>
      <c r="Q897" s="73"/>
      <c r="R897" s="41"/>
      <c r="S897" s="41"/>
    </row>
    <row r="898" spans="4:19" x14ac:dyDescent="0.25">
      <c r="D898"/>
      <c r="Q898" s="73"/>
      <c r="R898" s="41"/>
      <c r="S898" s="41"/>
    </row>
    <row r="899" spans="4:19" x14ac:dyDescent="0.25">
      <c r="D899"/>
      <c r="Q899" s="73"/>
      <c r="R899" s="41"/>
      <c r="S899" s="41"/>
    </row>
    <row r="900" spans="4:19" x14ac:dyDescent="0.25">
      <c r="D900"/>
      <c r="Q900" s="73"/>
      <c r="R900" s="41"/>
      <c r="S900" s="41"/>
    </row>
    <row r="901" spans="4:19" x14ac:dyDescent="0.25">
      <c r="D901"/>
      <c r="Q901" s="73"/>
      <c r="R901" s="41"/>
      <c r="S901" s="41"/>
    </row>
    <row r="902" spans="4:19" x14ac:dyDescent="0.25">
      <c r="D902"/>
      <c r="Q902" s="73"/>
      <c r="R902" s="41"/>
      <c r="S902" s="41"/>
    </row>
    <row r="903" spans="4:19" x14ac:dyDescent="0.25">
      <c r="D903"/>
      <c r="Q903" s="73"/>
      <c r="R903" s="41"/>
      <c r="S903" s="41"/>
    </row>
    <row r="904" spans="4:19" x14ac:dyDescent="0.25">
      <c r="D904"/>
      <c r="Q904" s="73"/>
      <c r="R904" s="41"/>
      <c r="S904" s="41"/>
    </row>
    <row r="905" spans="4:19" x14ac:dyDescent="0.25">
      <c r="D905"/>
      <c r="Q905" s="73"/>
      <c r="R905" s="41"/>
      <c r="S905" s="41"/>
    </row>
    <row r="906" spans="4:19" x14ac:dyDescent="0.25">
      <c r="D906"/>
      <c r="Q906" s="73"/>
      <c r="R906" s="41"/>
      <c r="S906" s="41"/>
    </row>
    <row r="907" spans="4:19" x14ac:dyDescent="0.25">
      <c r="D907"/>
      <c r="Q907" s="73"/>
      <c r="R907" s="41"/>
      <c r="S907" s="41"/>
    </row>
    <row r="908" spans="4:19" x14ac:dyDescent="0.25">
      <c r="D908"/>
      <c r="Q908" s="73"/>
      <c r="R908" s="41"/>
      <c r="S908" s="41"/>
    </row>
    <row r="909" spans="4:19" x14ac:dyDescent="0.25">
      <c r="D909"/>
      <c r="Q909" s="73"/>
      <c r="R909" s="41"/>
      <c r="S909" s="41"/>
    </row>
    <row r="910" spans="4:19" x14ac:dyDescent="0.25">
      <c r="D910"/>
      <c r="Q910" s="73"/>
      <c r="R910" s="41"/>
      <c r="S910" s="41"/>
    </row>
    <row r="911" spans="4:19" x14ac:dyDescent="0.25">
      <c r="D911"/>
      <c r="Q911" s="73"/>
      <c r="R911" s="41"/>
      <c r="S911" s="41"/>
    </row>
    <row r="912" spans="4:19" x14ac:dyDescent="0.25">
      <c r="D912"/>
      <c r="Q912" s="73"/>
      <c r="R912" s="41"/>
      <c r="S912" s="41"/>
    </row>
    <row r="913" spans="4:19" x14ac:dyDescent="0.25">
      <c r="D913"/>
      <c r="Q913" s="73"/>
      <c r="R913" s="41"/>
      <c r="S913" s="41"/>
    </row>
    <row r="914" spans="4:19" x14ac:dyDescent="0.25">
      <c r="D914"/>
      <c r="Q914" s="73"/>
      <c r="R914" s="41"/>
      <c r="S914" s="41"/>
    </row>
    <row r="915" spans="4:19" x14ac:dyDescent="0.25">
      <c r="D915"/>
      <c r="Q915" s="73"/>
      <c r="R915" s="41"/>
      <c r="S915" s="41"/>
    </row>
    <row r="916" spans="4:19" x14ac:dyDescent="0.25">
      <c r="D916"/>
      <c r="Q916" s="73"/>
      <c r="R916" s="41"/>
      <c r="S916" s="41"/>
    </row>
    <row r="917" spans="4:19" x14ac:dyDescent="0.25">
      <c r="D917"/>
      <c r="Q917" s="73"/>
      <c r="R917" s="41"/>
      <c r="S917" s="41"/>
    </row>
    <row r="918" spans="4:19" x14ac:dyDescent="0.25">
      <c r="D918"/>
      <c r="Q918" s="73"/>
      <c r="R918" s="41"/>
      <c r="S918" s="41"/>
    </row>
    <row r="919" spans="4:19" x14ac:dyDescent="0.25">
      <c r="D919"/>
      <c r="Q919" s="73"/>
      <c r="R919" s="41"/>
      <c r="S919" s="41"/>
    </row>
    <row r="920" spans="4:19" x14ac:dyDescent="0.25">
      <c r="D920"/>
      <c r="Q920" s="73"/>
      <c r="R920" s="41"/>
      <c r="S920" s="41"/>
    </row>
    <row r="921" spans="4:19" x14ac:dyDescent="0.25">
      <c r="D921"/>
      <c r="Q921" s="73"/>
      <c r="R921" s="41"/>
      <c r="S921" s="41"/>
    </row>
    <row r="922" spans="4:19" x14ac:dyDescent="0.25">
      <c r="D922"/>
      <c r="Q922" s="73"/>
      <c r="R922" s="41"/>
      <c r="S922" s="41"/>
    </row>
    <row r="923" spans="4:19" x14ac:dyDescent="0.25">
      <c r="D923"/>
      <c r="Q923" s="73"/>
      <c r="R923" s="41"/>
      <c r="S923" s="41"/>
    </row>
    <row r="924" spans="4:19" x14ac:dyDescent="0.25">
      <c r="D924"/>
      <c r="Q924" s="73"/>
      <c r="R924" s="41"/>
      <c r="S924" s="41"/>
    </row>
    <row r="925" spans="4:19" x14ac:dyDescent="0.25">
      <c r="D925"/>
      <c r="Q925" s="73"/>
      <c r="R925" s="41"/>
      <c r="S925" s="41"/>
    </row>
    <row r="926" spans="4:19" x14ac:dyDescent="0.25">
      <c r="D926"/>
      <c r="Q926" s="73"/>
      <c r="R926" s="41"/>
      <c r="S926" s="41"/>
    </row>
    <row r="927" spans="4:19" x14ac:dyDescent="0.25">
      <c r="D927"/>
      <c r="Q927" s="73"/>
      <c r="R927" s="41"/>
      <c r="S927" s="41"/>
    </row>
    <row r="928" spans="4:19" x14ac:dyDescent="0.25">
      <c r="D928"/>
      <c r="Q928" s="73"/>
      <c r="R928" s="41"/>
      <c r="S928" s="41"/>
    </row>
    <row r="929" spans="4:19" x14ac:dyDescent="0.25">
      <c r="D929"/>
      <c r="Q929" s="73"/>
      <c r="R929" s="41"/>
      <c r="S929" s="41"/>
    </row>
    <row r="930" spans="4:19" x14ac:dyDescent="0.25">
      <c r="D930"/>
      <c r="Q930" s="73"/>
      <c r="R930" s="41"/>
      <c r="S930" s="41"/>
    </row>
    <row r="931" spans="4:19" x14ac:dyDescent="0.25">
      <c r="D931"/>
      <c r="Q931" s="73"/>
      <c r="R931" s="41"/>
      <c r="S931" s="41"/>
    </row>
    <row r="932" spans="4:19" x14ac:dyDescent="0.25">
      <c r="D932"/>
      <c r="Q932" s="73"/>
      <c r="R932" s="41"/>
      <c r="S932" s="41"/>
    </row>
    <row r="933" spans="4:19" x14ac:dyDescent="0.25">
      <c r="D933"/>
      <c r="Q933" s="73"/>
      <c r="R933" s="41"/>
      <c r="S933" s="41"/>
    </row>
    <row r="934" spans="4:19" x14ac:dyDescent="0.25">
      <c r="D934"/>
      <c r="Q934" s="73"/>
      <c r="R934" s="41"/>
      <c r="S934" s="41"/>
    </row>
    <row r="935" spans="4:19" x14ac:dyDescent="0.25">
      <c r="D935"/>
      <c r="Q935" s="73"/>
      <c r="R935" s="41"/>
      <c r="S935" s="41"/>
    </row>
    <row r="936" spans="4:19" x14ac:dyDescent="0.25">
      <c r="D936"/>
      <c r="Q936" s="73"/>
      <c r="R936" s="41"/>
      <c r="S936" s="41"/>
    </row>
    <row r="937" spans="4:19" x14ac:dyDescent="0.25">
      <c r="D937"/>
      <c r="Q937" s="73"/>
      <c r="R937" s="41"/>
      <c r="S937" s="41"/>
    </row>
    <row r="938" spans="4:19" x14ac:dyDescent="0.25">
      <c r="D938"/>
      <c r="Q938" s="73"/>
      <c r="R938" s="41"/>
      <c r="S938" s="41"/>
    </row>
    <row r="939" spans="4:19" x14ac:dyDescent="0.25">
      <c r="D939"/>
      <c r="Q939" s="73"/>
      <c r="R939" s="41"/>
      <c r="S939" s="41"/>
    </row>
    <row r="940" spans="4:19" x14ac:dyDescent="0.25">
      <c r="D940"/>
      <c r="Q940" s="73"/>
      <c r="R940" s="41"/>
      <c r="S940" s="41"/>
    </row>
    <row r="941" spans="4:19" x14ac:dyDescent="0.25">
      <c r="D941"/>
      <c r="Q941" s="73"/>
      <c r="R941" s="41"/>
      <c r="S941" s="41"/>
    </row>
    <row r="942" spans="4:19" x14ac:dyDescent="0.25">
      <c r="D942"/>
      <c r="Q942" s="73"/>
      <c r="R942" s="41"/>
      <c r="S942" s="41"/>
    </row>
    <row r="943" spans="4:19" x14ac:dyDescent="0.25">
      <c r="D943"/>
      <c r="Q943" s="73"/>
      <c r="R943" s="41"/>
      <c r="S943" s="41"/>
    </row>
    <row r="944" spans="4:19" x14ac:dyDescent="0.25">
      <c r="D944"/>
      <c r="Q944" s="73"/>
      <c r="R944" s="41"/>
      <c r="S944" s="41"/>
    </row>
    <row r="945" spans="4:19" x14ac:dyDescent="0.25">
      <c r="D945"/>
      <c r="Q945" s="73"/>
      <c r="R945" s="41"/>
      <c r="S945" s="41"/>
    </row>
    <row r="946" spans="4:19" x14ac:dyDescent="0.25">
      <c r="D946"/>
      <c r="Q946" s="73"/>
      <c r="R946" s="41"/>
      <c r="S946" s="41"/>
    </row>
    <row r="947" spans="4:19" x14ac:dyDescent="0.25">
      <c r="D947"/>
      <c r="Q947" s="73"/>
      <c r="R947" s="41"/>
      <c r="S947" s="41"/>
    </row>
    <row r="948" spans="4:19" x14ac:dyDescent="0.25">
      <c r="D948"/>
      <c r="Q948" s="73"/>
      <c r="R948" s="41"/>
      <c r="S948" s="41"/>
    </row>
    <row r="949" spans="4:19" x14ac:dyDescent="0.25">
      <c r="D949"/>
      <c r="Q949" s="73"/>
      <c r="R949" s="41"/>
      <c r="S949" s="41"/>
    </row>
    <row r="950" spans="4:19" x14ac:dyDescent="0.25">
      <c r="D950"/>
      <c r="Q950" s="73"/>
      <c r="R950" s="41"/>
      <c r="S950" s="41"/>
    </row>
    <row r="951" spans="4:19" x14ac:dyDescent="0.25">
      <c r="D951"/>
      <c r="Q951" s="73"/>
      <c r="R951" s="41"/>
      <c r="S951" s="41"/>
    </row>
    <row r="952" spans="4:19" x14ac:dyDescent="0.25">
      <c r="D952"/>
      <c r="Q952" s="73"/>
      <c r="R952" s="41"/>
      <c r="S952" s="41"/>
    </row>
    <row r="953" spans="4:19" x14ac:dyDescent="0.25">
      <c r="D953"/>
      <c r="Q953" s="73"/>
      <c r="R953" s="41"/>
      <c r="S953" s="41"/>
    </row>
    <row r="954" spans="4:19" x14ac:dyDescent="0.25">
      <c r="D954"/>
      <c r="Q954" s="73"/>
      <c r="R954" s="41"/>
      <c r="S954" s="41"/>
    </row>
    <row r="955" spans="4:19" x14ac:dyDescent="0.25">
      <c r="D955"/>
      <c r="Q955" s="73"/>
      <c r="R955" s="41"/>
      <c r="S955" s="41"/>
    </row>
    <row r="956" spans="4:19" x14ac:dyDescent="0.25">
      <c r="D956"/>
      <c r="Q956" s="73"/>
      <c r="R956" s="41"/>
      <c r="S956" s="41"/>
    </row>
    <row r="957" spans="4:19" x14ac:dyDescent="0.25">
      <c r="D957"/>
      <c r="Q957" s="73"/>
      <c r="R957" s="41"/>
      <c r="S957" s="41"/>
    </row>
    <row r="958" spans="4:19" x14ac:dyDescent="0.25">
      <c r="D958"/>
      <c r="Q958" s="73"/>
      <c r="R958" s="41"/>
      <c r="S958" s="41"/>
    </row>
    <row r="959" spans="4:19" x14ac:dyDescent="0.25">
      <c r="D959"/>
      <c r="Q959" s="73"/>
      <c r="R959" s="41"/>
      <c r="S959" s="41"/>
    </row>
    <row r="960" spans="4:19" x14ac:dyDescent="0.25">
      <c r="D960"/>
      <c r="Q960" s="73"/>
      <c r="R960" s="41"/>
      <c r="S960" s="41"/>
    </row>
    <row r="961" spans="4:19" x14ac:dyDescent="0.25">
      <c r="D961"/>
      <c r="Q961" s="73"/>
      <c r="R961" s="41"/>
      <c r="S961" s="41"/>
    </row>
    <row r="962" spans="4:19" x14ac:dyDescent="0.25">
      <c r="D962"/>
      <c r="Q962" s="73"/>
      <c r="R962" s="41"/>
      <c r="S962" s="41"/>
    </row>
    <row r="963" spans="4:19" x14ac:dyDescent="0.25">
      <c r="D963"/>
      <c r="Q963" s="73"/>
      <c r="R963" s="41"/>
      <c r="S963" s="41"/>
    </row>
    <row r="964" spans="4:19" x14ac:dyDescent="0.25">
      <c r="D964"/>
      <c r="Q964" s="73"/>
      <c r="R964" s="41"/>
      <c r="S964" s="41"/>
    </row>
    <row r="965" spans="4:19" x14ac:dyDescent="0.25">
      <c r="D965"/>
      <c r="Q965" s="73"/>
      <c r="R965" s="41"/>
      <c r="S965" s="41"/>
    </row>
    <row r="966" spans="4:19" x14ac:dyDescent="0.25">
      <c r="D966"/>
      <c r="Q966" s="73"/>
      <c r="R966" s="41"/>
      <c r="S966" s="41"/>
    </row>
    <row r="967" spans="4:19" x14ac:dyDescent="0.25">
      <c r="D967"/>
      <c r="Q967" s="73"/>
      <c r="R967" s="41"/>
      <c r="S967" s="41"/>
    </row>
    <row r="968" spans="4:19" x14ac:dyDescent="0.25">
      <c r="D968"/>
      <c r="Q968" s="73"/>
      <c r="R968" s="41"/>
      <c r="S968" s="41"/>
    </row>
    <row r="969" spans="4:19" x14ac:dyDescent="0.25">
      <c r="D969"/>
      <c r="Q969" s="73"/>
      <c r="R969" s="41"/>
      <c r="S969" s="41"/>
    </row>
    <row r="970" spans="4:19" x14ac:dyDescent="0.25">
      <c r="D970"/>
      <c r="Q970" s="73"/>
      <c r="R970" s="41"/>
      <c r="S970" s="41"/>
    </row>
    <row r="971" spans="4:19" x14ac:dyDescent="0.25">
      <c r="D971"/>
      <c r="Q971" s="73"/>
      <c r="R971" s="41"/>
      <c r="S971" s="41"/>
    </row>
    <row r="972" spans="4:19" x14ac:dyDescent="0.25">
      <c r="D972"/>
      <c r="Q972" s="73"/>
      <c r="R972" s="41"/>
      <c r="S972" s="41"/>
    </row>
    <row r="973" spans="4:19" x14ac:dyDescent="0.25">
      <c r="D973"/>
      <c r="Q973" s="73"/>
      <c r="R973" s="41"/>
      <c r="S973" s="41"/>
    </row>
    <row r="974" spans="4:19" x14ac:dyDescent="0.25">
      <c r="D974"/>
      <c r="Q974" s="73"/>
      <c r="R974" s="41"/>
      <c r="S974" s="41"/>
    </row>
    <row r="975" spans="4:19" x14ac:dyDescent="0.25">
      <c r="D975"/>
      <c r="Q975" s="73"/>
      <c r="R975" s="41"/>
      <c r="S975" s="41"/>
    </row>
    <row r="976" spans="4:19" x14ac:dyDescent="0.25">
      <c r="D976"/>
      <c r="Q976" s="73"/>
      <c r="R976" s="41"/>
      <c r="S976" s="41"/>
    </row>
  </sheetData>
  <mergeCells count="26">
    <mergeCell ref="R6:S8"/>
    <mergeCell ref="F6:F8"/>
    <mergeCell ref="J6:K8"/>
    <mergeCell ref="P6:Q8"/>
    <mergeCell ref="H6:H8"/>
    <mergeCell ref="I6:I8"/>
    <mergeCell ref="N6:O8"/>
    <mergeCell ref="G6:G8"/>
    <mergeCell ref="L6:L8"/>
    <mergeCell ref="M6:M8"/>
    <mergeCell ref="AE6:AE8"/>
    <mergeCell ref="AF6:AF8"/>
    <mergeCell ref="AG6:AG8"/>
    <mergeCell ref="AH6:AH8"/>
    <mergeCell ref="A6:A8"/>
    <mergeCell ref="E6:E8"/>
    <mergeCell ref="B6:B8"/>
    <mergeCell ref="C6:C8"/>
    <mergeCell ref="AC6:AC8"/>
    <mergeCell ref="D6:D8"/>
    <mergeCell ref="U6:AA6"/>
    <mergeCell ref="X7:AA7"/>
    <mergeCell ref="U7:U8"/>
    <mergeCell ref="V7:V8"/>
    <mergeCell ref="X8:Y8"/>
    <mergeCell ref="W7:W8"/>
  </mergeCells>
  <phoneticPr fontId="40" type="noConversion"/>
  <printOptions horizontalCentered="1"/>
  <pageMargins left="0.23622047244094491" right="0.23622047244094491" top="0.39370078740157483" bottom="0.39370078740157483" header="0.31496062992125984" footer="0.31496062992125984"/>
  <pageSetup scale="49"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4"/>
  <sheetViews>
    <sheetView showGridLines="0" workbookViewId="0"/>
  </sheetViews>
  <sheetFormatPr baseColWidth="10" defaultColWidth="8.88671875" defaultRowHeight="13.2" x14ac:dyDescent="0.25"/>
  <cols>
    <col min="1" max="1" width="9.33203125" customWidth="1"/>
    <col min="2" max="2" width="10.33203125" bestFit="1" customWidth="1"/>
    <col min="3" max="3" width="32.109375" style="33" customWidth="1"/>
    <col min="4" max="4" width="11.44140625" style="19" bestFit="1" customWidth="1"/>
    <col min="5" max="5" width="12.33203125" style="19" bestFit="1" customWidth="1"/>
    <col min="6" max="6" width="8.44140625" style="34" bestFit="1" customWidth="1"/>
    <col min="7" max="7" width="12.44140625" style="35" bestFit="1" customWidth="1"/>
    <col min="8" max="8" width="10.109375" style="35" bestFit="1" customWidth="1"/>
    <col min="9" max="10" width="15.33203125" style="35" customWidth="1"/>
  </cols>
  <sheetData>
    <row r="1" spans="1:10" s="3" customFormat="1" ht="30" x14ac:dyDescent="0.5">
      <c r="A1" s="1" t="s">
        <v>20</v>
      </c>
      <c r="B1" s="20"/>
      <c r="C1" s="21"/>
      <c r="D1" s="22"/>
      <c r="E1" s="22"/>
      <c r="F1" s="23"/>
      <c r="G1" s="24"/>
      <c r="H1" s="24"/>
      <c r="I1" s="25"/>
      <c r="J1" s="25"/>
    </row>
    <row r="2" spans="1:10" s="7" customFormat="1" ht="15.6" x14ac:dyDescent="0.3">
      <c r="A2" s="116" t="s">
        <v>21</v>
      </c>
      <c r="B2" s="117"/>
      <c r="C2" s="117"/>
      <c r="D2" s="27"/>
      <c r="E2" s="27"/>
      <c r="F2" s="26"/>
      <c r="G2" s="28"/>
      <c r="H2" s="28"/>
      <c r="I2" s="28"/>
      <c r="J2" s="28"/>
    </row>
    <row r="3" spans="1:10" s="7" customFormat="1" ht="15.6" x14ac:dyDescent="0.3">
      <c r="A3" s="118"/>
      <c r="B3" s="118"/>
      <c r="C3" s="118"/>
      <c r="D3" s="30"/>
      <c r="E3" s="30"/>
      <c r="F3" s="26"/>
      <c r="G3" s="28"/>
      <c r="H3" s="28"/>
      <c r="I3" s="28"/>
      <c r="J3" s="28"/>
    </row>
    <row r="4" spans="1:10" s="7" customFormat="1" ht="15.6" x14ac:dyDescent="0.3">
      <c r="A4" s="29"/>
      <c r="B4" s="29"/>
      <c r="C4" s="29"/>
      <c r="D4" s="30"/>
      <c r="E4" s="30"/>
      <c r="F4" s="26"/>
      <c r="G4" s="28"/>
      <c r="H4" s="28"/>
    </row>
    <row r="5" spans="1:10" s="7" customFormat="1" ht="15.6" x14ac:dyDescent="0.3">
      <c r="A5" s="29"/>
      <c r="B5" s="29"/>
      <c r="C5" s="29"/>
      <c r="D5" s="30"/>
      <c r="E5" s="30"/>
      <c r="F5" s="26"/>
      <c r="G5" s="28"/>
      <c r="H5" s="28"/>
    </row>
    <row r="6" spans="1:10" s="15" customFormat="1" x14ac:dyDescent="0.25">
      <c r="A6" s="16"/>
      <c r="B6" s="16"/>
      <c r="C6" s="17"/>
      <c r="D6" s="16"/>
      <c r="E6" s="16"/>
      <c r="F6" s="31"/>
      <c r="G6" s="18"/>
      <c r="H6" s="18"/>
    </row>
    <row r="7" spans="1:10" s="15" customFormat="1" x14ac:dyDescent="0.25">
      <c r="A7" s="16"/>
      <c r="B7" s="16"/>
      <c r="C7" s="17"/>
      <c r="D7" s="16"/>
      <c r="E7" s="16"/>
      <c r="F7" s="31"/>
      <c r="G7" s="18"/>
      <c r="H7" s="18"/>
    </row>
    <row r="8" spans="1:10" s="15" customFormat="1" x14ac:dyDescent="0.25">
      <c r="A8" s="16"/>
      <c r="B8" s="16"/>
      <c r="C8" s="17"/>
      <c r="D8" s="16"/>
      <c r="E8" s="16"/>
      <c r="F8" s="31"/>
      <c r="G8" s="18"/>
      <c r="H8" s="18"/>
      <c r="I8" s="18"/>
      <c r="J8" s="18"/>
    </row>
    <row r="9" spans="1:10" s="15" customFormat="1" x14ac:dyDescent="0.25">
      <c r="A9" s="16"/>
      <c r="B9" s="16"/>
      <c r="C9" s="17"/>
      <c r="D9" s="16"/>
      <c r="E9" s="16"/>
      <c r="F9" s="31"/>
      <c r="G9" s="18"/>
      <c r="H9" s="18"/>
      <c r="I9" s="18"/>
      <c r="J9" s="18"/>
    </row>
    <row r="10" spans="1:10" s="15" customFormat="1" x14ac:dyDescent="0.25">
      <c r="A10" s="16"/>
      <c r="B10" s="16"/>
      <c r="C10" s="17"/>
      <c r="D10" s="16"/>
      <c r="E10" s="16"/>
      <c r="F10" s="31"/>
      <c r="G10" s="18"/>
      <c r="H10" s="18"/>
      <c r="I10" s="18"/>
      <c r="J10" s="18"/>
    </row>
    <row r="11" spans="1:10" s="15" customFormat="1" x14ac:dyDescent="0.25">
      <c r="A11" s="16"/>
      <c r="B11" s="16"/>
      <c r="C11" s="17"/>
      <c r="D11" s="16"/>
      <c r="E11" s="16"/>
      <c r="F11" s="31"/>
      <c r="G11" s="18"/>
      <c r="H11" s="18"/>
      <c r="I11" s="18"/>
      <c r="J11" s="18"/>
    </row>
    <row r="12" spans="1:10" s="15" customFormat="1" x14ac:dyDescent="0.25">
      <c r="A12" s="16"/>
      <c r="B12" s="16"/>
      <c r="C12" s="17"/>
      <c r="D12" s="16"/>
      <c r="E12" s="16"/>
      <c r="F12" s="31"/>
      <c r="G12" s="18"/>
      <c r="H12" s="18"/>
      <c r="I12" s="18"/>
      <c r="J12" s="18"/>
    </row>
    <row r="13" spans="1:10" s="15" customFormat="1" x14ac:dyDescent="0.25">
      <c r="A13" s="16"/>
      <c r="B13" s="16"/>
      <c r="C13" s="17"/>
      <c r="D13" s="16"/>
      <c r="E13" s="16"/>
      <c r="F13" s="31"/>
      <c r="G13" s="18"/>
      <c r="H13" s="18"/>
      <c r="I13" s="18"/>
      <c r="J13" s="18"/>
    </row>
    <row r="14" spans="1:10" s="15" customFormat="1" x14ac:dyDescent="0.25">
      <c r="A14" s="16"/>
      <c r="B14" s="16"/>
      <c r="C14" s="17"/>
      <c r="D14" s="16"/>
      <c r="E14" s="16"/>
      <c r="F14" s="31"/>
      <c r="G14" s="18"/>
      <c r="H14" s="18"/>
      <c r="I14" s="18"/>
      <c r="J14" s="18"/>
    </row>
    <row r="15" spans="1:10" s="15" customFormat="1" x14ac:dyDescent="0.25">
      <c r="A15" s="16"/>
      <c r="B15" s="16"/>
      <c r="C15" s="17"/>
      <c r="D15" s="16"/>
      <c r="E15" s="16"/>
      <c r="F15" s="31"/>
      <c r="G15" s="18"/>
      <c r="H15" s="32"/>
      <c r="I15" s="18"/>
      <c r="J15" s="18"/>
    </row>
    <row r="16" spans="1:10" s="15" customFormat="1" x14ac:dyDescent="0.25">
      <c r="A16" s="16"/>
      <c r="B16" s="16"/>
      <c r="C16" s="17"/>
      <c r="D16" s="16"/>
      <c r="E16" s="16"/>
      <c r="F16" s="31"/>
      <c r="G16" s="18"/>
      <c r="H16" s="18"/>
      <c r="I16" s="18"/>
      <c r="J16" s="18"/>
    </row>
    <row r="17" spans="1:10" s="15" customFormat="1" x14ac:dyDescent="0.25">
      <c r="A17" s="16"/>
      <c r="B17" s="16"/>
      <c r="C17" s="17"/>
      <c r="D17" s="16"/>
      <c r="E17" s="16"/>
      <c r="F17" s="31"/>
      <c r="G17" s="18"/>
      <c r="H17" s="18"/>
      <c r="I17" s="18"/>
      <c r="J17" s="18"/>
    </row>
    <row r="18" spans="1:10" s="15" customFormat="1" x14ac:dyDescent="0.25">
      <c r="A18" s="16"/>
      <c r="B18" s="16"/>
      <c r="C18" s="17"/>
      <c r="D18" s="16"/>
      <c r="E18" s="16"/>
      <c r="F18" s="31"/>
      <c r="G18" s="18"/>
      <c r="H18" s="18"/>
      <c r="I18" s="18"/>
      <c r="J18" s="18"/>
    </row>
    <row r="19" spans="1:10" s="15" customFormat="1" x14ac:dyDescent="0.25">
      <c r="A19" s="16"/>
      <c r="B19" s="16"/>
      <c r="C19" s="17"/>
      <c r="D19" s="16"/>
      <c r="E19" s="16"/>
      <c r="F19" s="31"/>
      <c r="G19" s="18"/>
      <c r="H19" s="18"/>
      <c r="I19" s="18"/>
      <c r="J19" s="18"/>
    </row>
    <row r="20" spans="1:10" s="15" customFormat="1" x14ac:dyDescent="0.25">
      <c r="A20" s="16"/>
      <c r="B20" s="16"/>
      <c r="C20" s="17"/>
      <c r="D20" s="16"/>
      <c r="E20" s="16"/>
      <c r="F20" s="31"/>
      <c r="G20" s="18"/>
      <c r="H20" s="18"/>
      <c r="I20" s="18"/>
      <c r="J20" s="18"/>
    </row>
    <row r="21" spans="1:10" s="15" customFormat="1" x14ac:dyDescent="0.25">
      <c r="A21" s="16"/>
      <c r="B21" s="16"/>
      <c r="C21" s="17"/>
      <c r="D21" s="16"/>
      <c r="E21" s="16"/>
      <c r="F21" s="31"/>
      <c r="G21" s="18"/>
      <c r="H21" s="18"/>
      <c r="I21" s="18"/>
      <c r="J21" s="18"/>
    </row>
    <row r="22" spans="1:10" s="15" customFormat="1" x14ac:dyDescent="0.25">
      <c r="A22" s="16"/>
      <c r="B22" s="16"/>
      <c r="C22" s="17"/>
      <c r="D22" s="16"/>
      <c r="E22" s="16"/>
      <c r="F22" s="31"/>
      <c r="G22" s="18"/>
      <c r="H22" s="18"/>
      <c r="I22" s="18"/>
      <c r="J22" s="18"/>
    </row>
    <row r="23" spans="1:10" s="15" customFormat="1" x14ac:dyDescent="0.25">
      <c r="A23" s="16"/>
      <c r="B23" s="16"/>
      <c r="C23" s="17"/>
      <c r="D23" s="16"/>
      <c r="E23" s="16"/>
      <c r="F23" s="31"/>
      <c r="G23" s="18"/>
      <c r="H23" s="18"/>
      <c r="I23" s="18"/>
      <c r="J23" s="18"/>
    </row>
    <row r="24" spans="1:10" s="15" customFormat="1" x14ac:dyDescent="0.25">
      <c r="A24" s="16"/>
      <c r="B24" s="16"/>
      <c r="C24" s="17"/>
      <c r="D24" s="16"/>
      <c r="E24" s="16"/>
      <c r="F24" s="31"/>
      <c r="G24" s="18"/>
      <c r="H24" s="18"/>
      <c r="I24" s="18"/>
      <c r="J24" s="18"/>
    </row>
    <row r="25" spans="1:10" s="15" customFormat="1" x14ac:dyDescent="0.25">
      <c r="A25" s="16"/>
      <c r="B25" s="16"/>
      <c r="C25" s="17"/>
      <c r="D25" s="16"/>
      <c r="E25" s="16"/>
      <c r="F25" s="31"/>
      <c r="G25" s="18"/>
      <c r="H25" s="18"/>
      <c r="I25" s="18"/>
      <c r="J25" s="18"/>
    </row>
    <row r="26" spans="1:10" s="15" customFormat="1" x14ac:dyDescent="0.25">
      <c r="A26" s="16"/>
      <c r="B26" s="16"/>
      <c r="C26" s="17"/>
      <c r="D26" s="16"/>
      <c r="E26" s="16"/>
      <c r="F26" s="31"/>
      <c r="G26" s="18"/>
      <c r="H26" s="18"/>
      <c r="I26" s="18"/>
      <c r="J26" s="18"/>
    </row>
    <row r="27" spans="1:10" s="15" customFormat="1" x14ac:dyDescent="0.25">
      <c r="A27" s="16"/>
      <c r="B27" s="16"/>
      <c r="C27" s="17"/>
      <c r="D27" s="16"/>
      <c r="E27" s="16"/>
      <c r="F27" s="31"/>
      <c r="G27" s="18"/>
      <c r="H27" s="18"/>
      <c r="I27" s="18"/>
      <c r="J27" s="18"/>
    </row>
    <row r="28" spans="1:10" s="15" customFormat="1" x14ac:dyDescent="0.25">
      <c r="A28" s="16"/>
      <c r="B28" s="16"/>
      <c r="C28" s="17"/>
      <c r="D28" s="16"/>
      <c r="E28" s="16"/>
      <c r="F28" s="31"/>
      <c r="G28" s="18"/>
      <c r="H28" s="18"/>
      <c r="I28" s="18"/>
      <c r="J28" s="18"/>
    </row>
    <row r="29" spans="1:10" s="15" customFormat="1" x14ac:dyDescent="0.25">
      <c r="A29" s="16"/>
      <c r="B29" s="16"/>
      <c r="C29" s="17"/>
      <c r="D29" s="16"/>
      <c r="E29" s="16"/>
      <c r="F29" s="31"/>
      <c r="G29" s="18"/>
      <c r="H29" s="18"/>
      <c r="I29" s="18"/>
      <c r="J29" s="18"/>
    </row>
    <row r="30" spans="1:10" s="15" customFormat="1" x14ac:dyDescent="0.25">
      <c r="A30" s="16"/>
      <c r="B30" s="16"/>
      <c r="C30" s="17"/>
      <c r="D30" s="16"/>
      <c r="E30" s="16"/>
      <c r="F30" s="31"/>
      <c r="G30" s="18"/>
      <c r="H30" s="18"/>
      <c r="I30" s="18"/>
      <c r="J30" s="18"/>
    </row>
    <row r="31" spans="1:10" s="15" customFormat="1" x14ac:dyDescent="0.25">
      <c r="A31" s="16"/>
      <c r="B31" s="16"/>
      <c r="C31" s="17"/>
      <c r="D31" s="16"/>
      <c r="E31" s="16"/>
      <c r="F31" s="31"/>
      <c r="G31" s="18"/>
      <c r="H31" s="18"/>
      <c r="I31" s="18"/>
      <c r="J31" s="18"/>
    </row>
    <row r="32" spans="1:10" s="15" customFormat="1" x14ac:dyDescent="0.25">
      <c r="A32" s="16"/>
      <c r="B32" s="16"/>
      <c r="C32" s="17"/>
      <c r="D32" s="16"/>
      <c r="E32" s="16"/>
      <c r="F32" s="31"/>
      <c r="G32" s="18"/>
      <c r="H32" s="18"/>
      <c r="I32" s="18"/>
      <c r="J32" s="18"/>
    </row>
    <row r="33" spans="1:10" s="15" customFormat="1" x14ac:dyDescent="0.25">
      <c r="A33" s="16"/>
      <c r="B33" s="16"/>
      <c r="C33" s="17"/>
      <c r="D33" s="16"/>
      <c r="E33" s="16"/>
      <c r="F33" s="31"/>
      <c r="G33" s="18"/>
      <c r="H33" s="18"/>
      <c r="I33" s="18"/>
      <c r="J33" s="18"/>
    </row>
    <row r="34" spans="1:10" s="15" customFormat="1" x14ac:dyDescent="0.25">
      <c r="A34" s="16"/>
      <c r="B34" s="16"/>
      <c r="C34" s="17"/>
      <c r="D34" s="16"/>
      <c r="E34" s="16"/>
      <c r="F34" s="31"/>
      <c r="G34" s="18"/>
      <c r="H34" s="18"/>
      <c r="I34" s="18"/>
      <c r="J34" s="18"/>
    </row>
  </sheetData>
  <mergeCells count="2">
    <mergeCell ref="A2:C2"/>
    <mergeCell ref="A3:C3"/>
  </mergeCells>
  <phoneticPr fontId="52"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Maxime Dentroux - Kerius Finance</cp:lastModifiedBy>
  <cp:lastPrinted>2014-09-02T07:06:53Z</cp:lastPrinted>
  <dcterms:created xsi:type="dcterms:W3CDTF">2013-02-07T20:52:29Z</dcterms:created>
  <dcterms:modified xsi:type="dcterms:W3CDTF">2016-06-02T06:19:23Z</dcterms:modified>
</cp:coreProperties>
</file>