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3070" windowHeight="5130"/>
  </bookViews>
  <sheets>
    <sheet name="PL Chile" sheetId="1" r:id="rId1"/>
  </sheets>
  <definedNames>
    <definedName name="PL">#REF!</definedName>
  </definedNames>
  <calcPr calcId="145621" calcMode="manual"/>
</workbook>
</file>

<file path=xl/calcChain.xml><?xml version="1.0" encoding="utf-8"?>
<calcChain xmlns="http://schemas.openxmlformats.org/spreadsheetml/2006/main">
  <c r="R91" i="1" l="1"/>
  <c r="R89" i="1"/>
  <c r="R95" i="1"/>
  <c r="R93" i="1"/>
  <c r="R66" i="1"/>
  <c r="R64" i="1"/>
  <c r="R62" i="1"/>
  <c r="R84" i="1"/>
  <c r="R82" i="1"/>
  <c r="R80" i="1"/>
  <c r="R78" i="1"/>
  <c r="R76" i="1"/>
  <c r="R74" i="1"/>
  <c r="R72" i="1"/>
  <c r="R70" i="1"/>
  <c r="R68" i="1"/>
  <c r="R60" i="1"/>
  <c r="R58" i="1"/>
  <c r="R98" i="1" l="1"/>
  <c r="R87" i="1"/>
  <c r="R23" i="1"/>
  <c r="R25" i="1"/>
  <c r="R27" i="1"/>
  <c r="R29" i="1"/>
  <c r="R31" i="1"/>
  <c r="R33" i="1"/>
  <c r="R35" i="1"/>
  <c r="R37" i="1"/>
  <c r="R39" i="1"/>
  <c r="R41" i="1"/>
  <c r="R43" i="1"/>
  <c r="R45" i="1"/>
  <c r="R47" i="1"/>
  <c r="R49" i="1"/>
  <c r="R51" i="1"/>
  <c r="R53" i="1"/>
  <c r="R9" i="1"/>
  <c r="R11" i="1"/>
  <c r="R13" i="1"/>
  <c r="R15" i="1"/>
  <c r="R17" i="1"/>
  <c r="R19" i="1"/>
  <c r="R21" i="1"/>
  <c r="R5" i="1"/>
  <c r="R7" i="1"/>
  <c r="R3" i="1"/>
  <c r="R56" i="1" l="1"/>
  <c r="R101" i="1" s="1"/>
</calcChain>
</file>

<file path=xl/sharedStrings.xml><?xml version="1.0" encoding="utf-8"?>
<sst xmlns="http://schemas.openxmlformats.org/spreadsheetml/2006/main" count="899" uniqueCount="117">
  <si>
    <t>Strategy ID</t>
  </si>
  <si>
    <t>Trade ID</t>
  </si>
  <si>
    <t>Counterparty</t>
  </si>
  <si>
    <t>Trade Date</t>
  </si>
  <si>
    <t>CCY Pair</t>
  </si>
  <si>
    <t>Strike</t>
  </si>
  <si>
    <t>Settlement Date</t>
  </si>
  <si>
    <t>BUY</t>
  </si>
  <si>
    <t>SPOT</t>
  </si>
  <si>
    <t>SELL</t>
  </si>
  <si>
    <t>FORWARD</t>
  </si>
  <si>
    <t>USD</t>
  </si>
  <si>
    <t>25-D</t>
  </si>
  <si>
    <t>26-D</t>
  </si>
  <si>
    <t>TOTAL PL 2014</t>
  </si>
  <si>
    <t>Position</t>
  </si>
  <si>
    <t>Trade Type</t>
  </si>
  <si>
    <t>Notional</t>
  </si>
  <si>
    <t>P/L</t>
  </si>
  <si>
    <t>Comment</t>
  </si>
  <si>
    <t>Hedge Ref.</t>
  </si>
  <si>
    <t>USDCLP</t>
  </si>
  <si>
    <t>Chile-2014-Q1</t>
  </si>
  <si>
    <t>1-D</t>
  </si>
  <si>
    <t>2-D</t>
  </si>
  <si>
    <t>3-D</t>
  </si>
  <si>
    <t>4-D</t>
  </si>
  <si>
    <t>5-D</t>
  </si>
  <si>
    <t>6-D</t>
  </si>
  <si>
    <t>7-D</t>
  </si>
  <si>
    <t>10-D</t>
  </si>
  <si>
    <t>8-D</t>
  </si>
  <si>
    <t>9-D</t>
  </si>
  <si>
    <t>11-D</t>
  </si>
  <si>
    <t>12-D</t>
  </si>
  <si>
    <t>13-D</t>
  </si>
  <si>
    <t>14-D</t>
  </si>
  <si>
    <t>15-D</t>
  </si>
  <si>
    <t>16-D</t>
  </si>
  <si>
    <t>17-D</t>
  </si>
  <si>
    <t>18-D</t>
  </si>
  <si>
    <t>19-D</t>
  </si>
  <si>
    <t>20-D</t>
  </si>
  <si>
    <t>21-D</t>
  </si>
  <si>
    <t>22-D</t>
  </si>
  <si>
    <t>23-D</t>
  </si>
  <si>
    <t>24-D</t>
  </si>
  <si>
    <t>Chile-2014-Q2</t>
  </si>
  <si>
    <t>27-D</t>
  </si>
  <si>
    <t>28-D</t>
  </si>
  <si>
    <t>29-D</t>
  </si>
  <si>
    <t>30-D</t>
  </si>
  <si>
    <t>31-D</t>
  </si>
  <si>
    <t>BANK</t>
  </si>
  <si>
    <t>Close-Out (Trade 1)</t>
  </si>
  <si>
    <t>New Hedge</t>
  </si>
  <si>
    <t>Close-Out (Trade 2)</t>
  </si>
  <si>
    <t>Close-Out (Trade 3)</t>
  </si>
  <si>
    <t>Close-Out (Trade 4)</t>
  </si>
  <si>
    <t>Close-Out (Trade 5)</t>
  </si>
  <si>
    <t>Close-Out (Trade 6)</t>
  </si>
  <si>
    <t>Close-Out (Trade 7)</t>
  </si>
  <si>
    <t>Close-Out (Trade 10)</t>
  </si>
  <si>
    <t>Close-Out (Trade 8)</t>
  </si>
  <si>
    <t>Close-Out (Trade 9)</t>
  </si>
  <si>
    <t>Close-Out (Trade 11)</t>
  </si>
  <si>
    <t>Close-Out (Trade 12)</t>
  </si>
  <si>
    <t>Close-Out (Trade 13)</t>
  </si>
  <si>
    <t>Close-Out (Trade 14)</t>
  </si>
  <si>
    <t>Close-Out (Trade 15)</t>
  </si>
  <si>
    <t>Close-Out (Trade 16)</t>
  </si>
  <si>
    <t>Close-Out (Trade 17)</t>
  </si>
  <si>
    <t>Close-Out (Trade 18)</t>
  </si>
  <si>
    <t>Close-Out (Trade 19)</t>
  </si>
  <si>
    <t>Close-Out (Trade 20)</t>
  </si>
  <si>
    <t>Close-Out (Trade 21)</t>
  </si>
  <si>
    <t>Close-Out (Trade 22)</t>
  </si>
  <si>
    <t>Close-Out (Trade 23)</t>
  </si>
  <si>
    <t>Close-Out (Trade 24)</t>
  </si>
  <si>
    <t>Close-Out (Trade 25)</t>
  </si>
  <si>
    <t>Close-Out (Trade 26)</t>
  </si>
  <si>
    <t>Close-Out (Trade 27)</t>
  </si>
  <si>
    <t>Close-Out (Trade 28)</t>
  </si>
  <si>
    <t>Close-Out (Trade 29)</t>
  </si>
  <si>
    <t>Close-Out (Trade 30)</t>
  </si>
  <si>
    <t>Close-Out (Trade 31)</t>
  </si>
  <si>
    <t>CLP</t>
  </si>
  <si>
    <t>P/L: Chile-2014-Q1</t>
  </si>
  <si>
    <t>P/L: Chile-2014-Q2</t>
  </si>
  <si>
    <t>32-D</t>
  </si>
  <si>
    <t>Close-Out (Trade 32)</t>
  </si>
  <si>
    <t>33-D</t>
  </si>
  <si>
    <t>Close-Out (Trade 33)</t>
  </si>
  <si>
    <t>34-D</t>
  </si>
  <si>
    <t>Close-Out (Trade 34)</t>
  </si>
  <si>
    <t>35-D</t>
  </si>
  <si>
    <t>Close-Out (Trade 35)</t>
  </si>
  <si>
    <t>36-D</t>
  </si>
  <si>
    <t>Close-Out (Trade 36)</t>
  </si>
  <si>
    <t>37-D</t>
  </si>
  <si>
    <t>Close-Out (Trade 37)</t>
  </si>
  <si>
    <t>38-D</t>
  </si>
  <si>
    <t>Close-Out (Trade 38)</t>
  </si>
  <si>
    <t>39-D</t>
  </si>
  <si>
    <t>Close-Out (Trade 39)</t>
  </si>
  <si>
    <t>40-D</t>
  </si>
  <si>
    <t>Close-Out (Trade 40)</t>
  </si>
  <si>
    <t>Chile-2014-Q3</t>
  </si>
  <si>
    <t>41-D</t>
  </si>
  <si>
    <t>Close-Out (Trade 41)</t>
  </si>
  <si>
    <t>42-D</t>
  </si>
  <si>
    <t>Close-Out (Trade 42)</t>
  </si>
  <si>
    <t>43-D</t>
  </si>
  <si>
    <t>Close-Out (Trade 86)</t>
  </si>
  <si>
    <t>44-D</t>
  </si>
  <si>
    <t>Close-Out (Trade 87)</t>
  </si>
  <si>
    <t>P/L: Chile-2014-Q3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</si>
</sst>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 * #,##0.00_ ;_ * \-#,##0.00_ ;_ * &quot;-&quot;??_ ;_ @_ "/>
    <numFmt numFmtId="165" formatCode="0.00_)"/>
    <numFmt numFmtId="166" formatCode="_ [$€-2]\ * #,##0.00_ ;_ [$€-2]\ * \-#,##0.00_ ;_ [$€-2]\ * &quot;-&quot;??_ "/>
    <numFmt numFmtId="167" formatCode="_-* #,##0_-;\-* #,##0_-;_-* &quot;-&quot;??_-;_-@_-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0" fontId="3" fillId="2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7" fillId="5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8" fillId="2" borderId="0" applyNumberFormat="0" applyFill="0" applyBorder="0" applyAlignment="0" applyProtection="0"/>
    <xf numFmtId="0" fontId="9" fillId="18" borderId="0" applyNumberFormat="0" applyBorder="0" applyAlignment="0" applyProtection="0"/>
    <xf numFmtId="0" fontId="10" fillId="2" borderId="0" applyNumberFormat="0" applyAlignment="0">
      <alignment horizontal="left"/>
    </xf>
    <xf numFmtId="0" fontId="11" fillId="4" borderId="4" applyNumberFormat="0" applyAlignment="0" applyProtection="0"/>
    <xf numFmtId="0" fontId="12" fillId="19" borderId="5" applyNumberFormat="0" applyAlignment="0" applyProtection="0"/>
    <xf numFmtId="0" fontId="13" fillId="2" borderId="6" applyNumberFormat="0" applyFill="0" applyAlignment="0" applyProtection="0"/>
    <xf numFmtId="0" fontId="12" fillId="19" borderId="5" applyNumberFormat="0" applyAlignment="0" applyProtection="0"/>
    <xf numFmtId="164" fontId="4" fillId="2" borderId="0" applyFont="0" applyFill="0" applyBorder="0" applyAlignment="0" applyProtection="0"/>
    <xf numFmtId="0" fontId="14" fillId="20" borderId="0" applyNumberFormat="0" applyBorder="0" applyAlignment="0" applyProtection="0"/>
    <xf numFmtId="0" fontId="15" fillId="2" borderId="7" applyNumberFormat="0" applyFill="0" applyAlignment="0" applyProtection="0"/>
    <xf numFmtId="0" fontId="16" fillId="2" borderId="8" applyNumberFormat="0" applyFill="0" applyAlignment="0" applyProtection="0"/>
    <xf numFmtId="0" fontId="17" fillId="2" borderId="9" applyNumberFormat="0" applyFill="0" applyAlignment="0" applyProtection="0"/>
    <xf numFmtId="0" fontId="17" fillId="2" borderId="0" applyNumberFormat="0" applyFill="0" applyBorder="0" applyAlignment="0" applyProtection="0"/>
    <xf numFmtId="0" fontId="7" fillId="12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18" fillId="5" borderId="4" applyNumberFormat="0" applyAlignment="0" applyProtection="0"/>
    <xf numFmtId="166" fontId="4" fillId="2" borderId="0" applyFon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4" fillId="20" borderId="0" applyNumberFormat="0" applyBorder="0" applyAlignment="0" applyProtection="0"/>
    <xf numFmtId="0" fontId="15" fillId="2" borderId="7" applyNumberFormat="0" applyFill="0" applyAlignment="0" applyProtection="0"/>
    <xf numFmtId="0" fontId="16" fillId="2" borderId="8" applyNumberFormat="0" applyFill="0" applyAlignment="0" applyProtection="0"/>
    <xf numFmtId="0" fontId="17" fillId="2" borderId="9" applyNumberFormat="0" applyFill="0" applyAlignment="0" applyProtection="0"/>
    <xf numFmtId="0" fontId="17" fillId="2" borderId="0" applyNumberFormat="0" applyFill="0" applyBorder="0" applyAlignment="0" applyProtection="0"/>
    <xf numFmtId="0" fontId="9" fillId="18" borderId="0" applyNumberFormat="0" applyBorder="0" applyAlignment="0" applyProtection="0"/>
    <xf numFmtId="0" fontId="20" fillId="18" borderId="0" applyNumberFormat="0" applyBorder="0" applyAlignment="0" applyProtection="0"/>
    <xf numFmtId="164" fontId="4" fillId="2" borderId="0" applyFont="0" applyFill="0" applyBorder="0" applyAlignment="0" applyProtection="0"/>
    <xf numFmtId="164" fontId="4" fillId="2" borderId="0" applyFont="0" applyFill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165" fontId="23" fillId="2" borderId="0"/>
    <xf numFmtId="0" fontId="2" fillId="2" borderId="0">
      <alignment vertical="top"/>
    </xf>
    <xf numFmtId="0" fontId="2" fillId="2" borderId="0">
      <alignment vertical="top"/>
    </xf>
    <xf numFmtId="0" fontId="4" fillId="6" borderId="1" applyNumberFormat="0" applyFont="0" applyAlignment="0" applyProtection="0"/>
    <xf numFmtId="0" fontId="24" fillId="4" borderId="10" applyNumberFormat="0" applyAlignment="0" applyProtection="0"/>
    <xf numFmtId="9" fontId="4" fillId="2" borderId="0" applyFont="0" applyFill="0" applyBorder="0" applyAlignment="0" applyProtection="0"/>
    <xf numFmtId="9" fontId="4" fillId="2" borderId="0" applyFont="0" applyFill="0" applyBorder="0" applyAlignment="0" applyProtection="0"/>
    <xf numFmtId="0" fontId="24" fillId="4" borderId="10" applyNumberFormat="0" applyAlignment="0" applyProtection="0"/>
    <xf numFmtId="0" fontId="25" fillId="20" borderId="0" applyNumberFormat="0" applyBorder="0" applyAlignment="0" applyProtection="0"/>
    <xf numFmtId="0" fontId="26" fillId="8" borderId="10" applyNumberFormat="0" applyAlignment="0" applyProtection="0"/>
    <xf numFmtId="0" fontId="27" fillId="2" borderId="0" applyNumberFormat="0" applyFill="0" applyBorder="0" applyAlignment="0" applyProtection="0"/>
    <xf numFmtId="0" fontId="28" fillId="2" borderId="0" applyNumberFormat="0" applyFill="0" applyBorder="0" applyAlignment="0" applyProtection="0"/>
    <xf numFmtId="0" fontId="29" fillId="2" borderId="0" applyNumberFormat="0" applyFill="0" applyBorder="0" applyAlignment="0" applyProtection="0"/>
    <xf numFmtId="0" fontId="30" fillId="2" borderId="11" applyNumberFormat="0" applyFill="0" applyAlignment="0" applyProtection="0"/>
    <xf numFmtId="0" fontId="31" fillId="2" borderId="8" applyNumberFormat="0" applyFill="0" applyAlignment="0" applyProtection="0"/>
    <xf numFmtId="0" fontId="32" fillId="2" borderId="12" applyNumberFormat="0" applyFill="0" applyAlignment="0" applyProtection="0"/>
    <xf numFmtId="0" fontId="32" fillId="2" borderId="0" applyNumberFormat="0" applyFill="0" applyBorder="0" applyAlignment="0" applyProtection="0"/>
    <xf numFmtId="0" fontId="28" fillId="2" borderId="0" applyNumberFormat="0" applyFill="0" applyBorder="0" applyAlignment="0" applyProtection="0"/>
    <xf numFmtId="0" fontId="33" fillId="2" borderId="13" applyNumberFormat="0" applyFill="0" applyAlignment="0" applyProtection="0"/>
    <xf numFmtId="0" fontId="34" fillId="19" borderId="5" applyNumberFormat="0" applyAlignment="0" applyProtection="0"/>
    <xf numFmtId="0" fontId="3" fillId="2" borderId="0"/>
    <xf numFmtId="0" fontId="3" fillId="2" borderId="0"/>
    <xf numFmtId="0" fontId="3" fillId="2" borderId="0"/>
    <xf numFmtId="43" fontId="35" fillId="2" borderId="0" applyFont="0" applyFill="0" applyBorder="0" applyAlignment="0" applyProtection="0"/>
    <xf numFmtId="0" fontId="35" fillId="2" borderId="0"/>
    <xf numFmtId="43" fontId="3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3" borderId="14" xfId="0" applyFont="1" applyFill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/>
    </xf>
    <xf numFmtId="0" fontId="1" fillId="23" borderId="2" xfId="0" applyFont="1" applyFill="1" applyBorder="1" applyAlignment="1">
      <alignment horizontal="center"/>
    </xf>
    <xf numFmtId="4" fontId="1" fillId="23" borderId="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43" fontId="0" fillId="0" borderId="0" xfId="85" applyFont="1" applyBorder="1" applyAlignment="1">
      <alignment horizontal="center"/>
    </xf>
    <xf numFmtId="43" fontId="0" fillId="0" borderId="0" xfId="85" applyFont="1" applyAlignment="1">
      <alignment horizontal="center"/>
    </xf>
    <xf numFmtId="4" fontId="0" fillId="0" borderId="0" xfId="85" applyNumberFormat="1" applyFont="1" applyBorder="1" applyAlignment="1">
      <alignment horizontal="center"/>
    </xf>
    <xf numFmtId="4" fontId="0" fillId="0" borderId="0" xfId="85" applyNumberFormat="1" applyFont="1" applyAlignment="1">
      <alignment horizontal="center"/>
    </xf>
    <xf numFmtId="1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" fillId="23" borderId="17" xfId="0" applyFont="1" applyFill="1" applyBorder="1" applyAlignment="1">
      <alignment horizontal="center"/>
    </xf>
    <xf numFmtId="4" fontId="1" fillId="23" borderId="18" xfId="0" applyNumberFormat="1" applyFont="1" applyFill="1" applyBorder="1" applyAlignment="1">
      <alignment horizontal="center"/>
    </xf>
    <xf numFmtId="14" fontId="0" fillId="0" borderId="0" xfId="0" applyNumberFormat="1" applyAlignment="1" applyProtection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167" fontId="0" fillId="2" borderId="0" xfId="83" applyNumberFormat="1" applyFont="1"/>
  </cellXfs>
  <cellStyles count="86">
    <cellStyle name="20% - Énfasis1" xfId="2"/>
    <cellStyle name="20% - Énfasis2" xfId="3"/>
    <cellStyle name="20% - Énfasis3" xfId="4"/>
    <cellStyle name="20% - Énfasis4" xfId="5"/>
    <cellStyle name="20% - Énfasis5" xfId="6"/>
    <cellStyle name="20% - Énfasis6" xfId="7"/>
    <cellStyle name="40% - Énfasis1" xfId="8"/>
    <cellStyle name="40% - Énfasis2" xfId="9"/>
    <cellStyle name="40% - Énfasis3" xfId="10"/>
    <cellStyle name="40% - Énfasis4" xfId="11"/>
    <cellStyle name="40% - Énfasis5" xfId="12"/>
    <cellStyle name="40% - Énfasis6" xfId="13"/>
    <cellStyle name="60% - Énfasis1" xfId="14"/>
    <cellStyle name="60% - Énfasis2" xfId="15"/>
    <cellStyle name="60% - Énfasis3" xfId="16"/>
    <cellStyle name="60% - Énfasis4" xfId="17"/>
    <cellStyle name="60% - Énfasis5" xfId="18"/>
    <cellStyle name="60% - Énfasis6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Advertencia" xfId="26"/>
    <cellStyle name="Bad" xfId="27"/>
    <cellStyle name="blue" xfId="28"/>
    <cellStyle name="Calcular" xfId="29"/>
    <cellStyle name="Celda comprob." xfId="30"/>
    <cellStyle name="Celda vinculada" xfId="31"/>
    <cellStyle name="Check Cell" xfId="32"/>
    <cellStyle name="Comma 2" xfId="33"/>
    <cellStyle name="Correcto" xfId="34"/>
    <cellStyle name="Encabez. 1" xfId="35"/>
    <cellStyle name="Encabez. 2" xfId="36"/>
    <cellStyle name="Encabezado 3" xfId="37"/>
    <cellStyle name="Encabezado 4" xfId="38"/>
    <cellStyle name="Énfasis1" xfId="39"/>
    <cellStyle name="Énfasis2" xfId="40"/>
    <cellStyle name="Énfasis3" xfId="41"/>
    <cellStyle name="Énfasis4" xfId="42"/>
    <cellStyle name="Énfasis5" xfId="43"/>
    <cellStyle name="Énfasis6" xfId="44"/>
    <cellStyle name="Entrada" xfId="45"/>
    <cellStyle name="Euro" xfId="46"/>
    <cellStyle name="Explanatory Text" xfId="47"/>
    <cellStyle name="Explicación" xfId="48"/>
    <cellStyle name="Good" xfId="49"/>
    <cellStyle name="Heading 1" xfId="50"/>
    <cellStyle name="Heading 2" xfId="51"/>
    <cellStyle name="Heading 3" xfId="52"/>
    <cellStyle name="Heading 4" xfId="53"/>
    <cellStyle name="Incorrecto" xfId="54"/>
    <cellStyle name="Insatisfaisant 2" xfId="55"/>
    <cellStyle name="Milliers" xfId="85" builtinId="3"/>
    <cellStyle name="Milliers 2" xfId="57"/>
    <cellStyle name="Milliers 3" xfId="56"/>
    <cellStyle name="Milliers 4" xfId="83"/>
    <cellStyle name="Neutral" xfId="58"/>
    <cellStyle name="Neutre 2" xfId="59"/>
    <cellStyle name="Normal" xfId="0" builtinId="0"/>
    <cellStyle name="Normal - Style1" xfId="60"/>
    <cellStyle name="Normal 2" xfId="61"/>
    <cellStyle name="Normal 3" xfId="62"/>
    <cellStyle name="Normal 4" xfId="1"/>
    <cellStyle name="Normal 5" xfId="80"/>
    <cellStyle name="Normal 6" xfId="82"/>
    <cellStyle name="Normal 7" xfId="81"/>
    <cellStyle name="Normal 8" xfId="84"/>
    <cellStyle name="Nota" xfId="63"/>
    <cellStyle name="Output" xfId="64"/>
    <cellStyle name="Percent 2" xfId="65"/>
    <cellStyle name="Pourcentage 2" xfId="66"/>
    <cellStyle name="Salida" xfId="67"/>
    <cellStyle name="Satisfaisant 2" xfId="68"/>
    <cellStyle name="Sortie 2" xfId="69"/>
    <cellStyle name="Texte explicatif 2" xfId="70"/>
    <cellStyle name="Title" xfId="71"/>
    <cellStyle name="Titre 2" xfId="72"/>
    <cellStyle name="Titre 1 2" xfId="73"/>
    <cellStyle name="Titre 2 2" xfId="74"/>
    <cellStyle name="Titre 3 2" xfId="75"/>
    <cellStyle name="Titre 4 2" xfId="76"/>
    <cellStyle name="Título" xfId="77"/>
    <cellStyle name="Total 2" xfId="78"/>
    <cellStyle name="Vérification 2" xfId="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V101"/>
  <sheetViews>
    <sheetView showGridLines="0" tabSelected="1" zoomScale="85" zoomScaleNormal="85" workbookViewId="0">
      <selection activeCell="W107" sqref="W107"/>
    </sheetView>
  </sheetViews>
  <sheetFormatPr baseColWidth="10" defaultColWidth="15.7109375" defaultRowHeight="15" x14ac:dyDescent="0.25"/>
  <cols>
    <col min="1" max="1" width="3.42578125" style="1" customWidth="1"/>
    <col min="2" max="2" width="8.42578125" style="1" bestFit="1" customWidth="1"/>
    <col min="3" max="3" width="15.5703125" style="1" customWidth="1"/>
    <col min="4" max="4" width="10.5703125" style="1" bestFit="1" customWidth="1"/>
    <col min="5" max="5" width="8.28515625" style="1" bestFit="1" customWidth="1"/>
    <col min="6" max="6" width="12.7109375" style="1" customWidth="1"/>
    <col min="7" max="7" width="10.5703125" style="1" bestFit="1" customWidth="1"/>
    <col min="8" max="8" width="15" style="1" bestFit="1" customWidth="1"/>
    <col min="9" max="9" width="21" style="1" customWidth="1"/>
    <col min="10" max="10" width="10.7109375" style="1" bestFit="1" customWidth="1"/>
    <col min="11" max="11" width="15.140625" style="1" customWidth="1"/>
    <col min="12" max="12" width="4.85546875" style="1" bestFit="1" customWidth="1"/>
    <col min="13" max="13" width="13.42578125" style="1" bestFit="1" customWidth="1"/>
    <col min="14" max="14" width="10.42578125" style="1" bestFit="1" customWidth="1"/>
    <col min="15" max="15" width="8.28515625" style="1" bestFit="1" customWidth="1"/>
    <col min="16" max="16" width="4.7109375" style="1" bestFit="1" customWidth="1"/>
    <col min="17" max="17" width="17.28515625" style="1" customWidth="1"/>
    <col min="18" max="18" width="14.42578125" style="1" customWidth="1"/>
    <col min="23" max="16384" width="15.7109375" style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30" customHeight="1" x14ac:dyDescent="0.25">
      <c r="B2" s="7" t="s">
        <v>4</v>
      </c>
      <c r="C2" s="7" t="s">
        <v>20</v>
      </c>
      <c r="D2" s="7" t="s">
        <v>0</v>
      </c>
      <c r="E2" s="7" t="s">
        <v>1</v>
      </c>
      <c r="F2" s="7" t="s">
        <v>2</v>
      </c>
      <c r="G2" s="7" t="s">
        <v>3</v>
      </c>
      <c r="H2" s="7" t="s">
        <v>6</v>
      </c>
      <c r="I2" s="7" t="s">
        <v>19</v>
      </c>
      <c r="J2" s="7" t="s">
        <v>16</v>
      </c>
      <c r="K2" s="7" t="s">
        <v>15</v>
      </c>
      <c r="L2" s="19" t="s">
        <v>17</v>
      </c>
      <c r="M2" s="20"/>
      <c r="N2" s="7" t="s">
        <v>5</v>
      </c>
      <c r="O2" s="7" t="s">
        <v>15</v>
      </c>
      <c r="P2" s="19" t="s">
        <v>17</v>
      </c>
      <c r="Q2" s="20"/>
      <c r="R2" s="3" t="s">
        <v>18</v>
      </c>
    </row>
    <row r="3" spans="1:18" ht="15.75" customHeight="1" x14ac:dyDescent="0.25">
      <c r="B3" t="s">
        <v>21</v>
      </c>
      <c r="C3" t="s">
        <v>22</v>
      </c>
      <c r="D3" t="s">
        <v>23</v>
      </c>
      <c r="E3">
        <v>43</v>
      </c>
      <c r="F3" t="s">
        <v>53</v>
      </c>
      <c r="G3" s="18">
        <v>41649</v>
      </c>
      <c r="H3" s="18">
        <v>41649</v>
      </c>
      <c r="I3" t="s">
        <v>54</v>
      </c>
      <c r="J3" t="s">
        <v>8</v>
      </c>
      <c r="K3" t="s">
        <v>9</v>
      </c>
      <c r="L3" t="s">
        <v>11</v>
      </c>
      <c r="M3" s="24">
        <v>-1070817</v>
      </c>
      <c r="N3">
        <v>533.97</v>
      </c>
      <c r="O3" t="s">
        <v>7</v>
      </c>
      <c r="P3" t="s">
        <v>86</v>
      </c>
      <c r="Q3" s="24">
        <v>571784153.49000001</v>
      </c>
      <c r="R3" s="21">
        <f>Q3+Q4</f>
        <v>28237444.289999962</v>
      </c>
    </row>
    <row r="4" spans="1:18" ht="15.75" customHeight="1" x14ac:dyDescent="0.25">
      <c r="B4" t="s">
        <v>21</v>
      </c>
      <c r="C4" t="s">
        <v>22</v>
      </c>
      <c r="D4" t="s">
        <v>23</v>
      </c>
      <c r="E4">
        <v>1</v>
      </c>
      <c r="F4" t="s">
        <v>53</v>
      </c>
      <c r="G4" s="18">
        <v>41550</v>
      </c>
      <c r="H4" s="18">
        <v>41649</v>
      </c>
      <c r="I4" t="s">
        <v>55</v>
      </c>
      <c r="J4" t="s">
        <v>10</v>
      </c>
      <c r="K4" t="s">
        <v>7</v>
      </c>
      <c r="L4" t="s">
        <v>11</v>
      </c>
      <c r="M4" s="24">
        <v>1070817</v>
      </c>
      <c r="N4">
        <v>507.6</v>
      </c>
      <c r="O4" t="s">
        <v>9</v>
      </c>
      <c r="P4" t="s">
        <v>86</v>
      </c>
      <c r="Q4" s="24">
        <v>-543546709.20000005</v>
      </c>
      <c r="R4" s="22"/>
    </row>
    <row r="5" spans="1:18" ht="15.75" customHeight="1" x14ac:dyDescent="0.25">
      <c r="B5" t="s">
        <v>21</v>
      </c>
      <c r="C5" t="s">
        <v>22</v>
      </c>
      <c r="D5" t="s">
        <v>24</v>
      </c>
      <c r="E5">
        <v>44</v>
      </c>
      <c r="F5" t="s">
        <v>53</v>
      </c>
      <c r="G5" s="18">
        <v>41649</v>
      </c>
      <c r="H5" s="18">
        <v>41649</v>
      </c>
      <c r="I5" t="s">
        <v>56</v>
      </c>
      <c r="J5" t="s">
        <v>8</v>
      </c>
      <c r="K5" t="s">
        <v>9</v>
      </c>
      <c r="L5" t="s">
        <v>11</v>
      </c>
      <c r="M5" s="24">
        <v>-491586</v>
      </c>
      <c r="N5">
        <v>533.97</v>
      </c>
      <c r="O5" t="s">
        <v>7</v>
      </c>
      <c r="P5" t="s">
        <v>86</v>
      </c>
      <c r="Q5" s="24">
        <v>262492176.41999999</v>
      </c>
      <c r="R5" s="21">
        <f t="shared" ref="R5" si="0">Q5+Q6</f>
        <v>14118349.919999987</v>
      </c>
    </row>
    <row r="6" spans="1:18" ht="15.75" customHeight="1" x14ac:dyDescent="0.25">
      <c r="B6" t="s">
        <v>21</v>
      </c>
      <c r="C6" t="s">
        <v>22</v>
      </c>
      <c r="D6" t="s">
        <v>24</v>
      </c>
      <c r="E6">
        <v>2</v>
      </c>
      <c r="F6" t="s">
        <v>53</v>
      </c>
      <c r="G6" s="18">
        <v>41555</v>
      </c>
      <c r="H6" s="18">
        <v>41649</v>
      </c>
      <c r="I6" t="s">
        <v>55</v>
      </c>
      <c r="J6" t="s">
        <v>10</v>
      </c>
      <c r="K6" t="s">
        <v>7</v>
      </c>
      <c r="L6" t="s">
        <v>11</v>
      </c>
      <c r="M6" s="24">
        <v>491586</v>
      </c>
      <c r="N6">
        <v>505.25</v>
      </c>
      <c r="O6" t="s">
        <v>9</v>
      </c>
      <c r="P6" t="s">
        <v>86</v>
      </c>
      <c r="Q6" s="24">
        <v>-248373826.5</v>
      </c>
      <c r="R6" s="22"/>
    </row>
    <row r="7" spans="1:18" ht="15.75" customHeight="1" x14ac:dyDescent="0.25">
      <c r="B7" t="s">
        <v>21</v>
      </c>
      <c r="C7" t="s">
        <v>22</v>
      </c>
      <c r="D7" t="s">
        <v>25</v>
      </c>
      <c r="E7">
        <v>45</v>
      </c>
      <c r="F7" t="s">
        <v>53</v>
      </c>
      <c r="G7" s="18">
        <v>41649</v>
      </c>
      <c r="H7" s="18">
        <v>41649</v>
      </c>
      <c r="I7" t="s">
        <v>57</v>
      </c>
      <c r="J7" t="s">
        <v>8</v>
      </c>
      <c r="K7" t="s">
        <v>9</v>
      </c>
      <c r="L7" t="s">
        <v>11</v>
      </c>
      <c r="M7" s="24">
        <v>-1364426</v>
      </c>
      <c r="N7">
        <v>533.97</v>
      </c>
      <c r="O7" t="s">
        <v>7</v>
      </c>
      <c r="P7" t="s">
        <v>86</v>
      </c>
      <c r="Q7" s="24">
        <v>728562551.22000003</v>
      </c>
      <c r="R7" s="21">
        <f t="shared" ref="R7:R53" si="1">Q7+Q8</f>
        <v>47236428.120000005</v>
      </c>
    </row>
    <row r="8" spans="1:18" ht="15.75" customHeight="1" x14ac:dyDescent="0.25">
      <c r="B8" t="s">
        <v>21</v>
      </c>
      <c r="C8" t="s">
        <v>22</v>
      </c>
      <c r="D8" t="s">
        <v>25</v>
      </c>
      <c r="E8">
        <v>3</v>
      </c>
      <c r="F8" t="s">
        <v>53</v>
      </c>
      <c r="G8" s="18">
        <v>41564</v>
      </c>
      <c r="H8" s="18">
        <v>41649</v>
      </c>
      <c r="I8" t="s">
        <v>55</v>
      </c>
      <c r="J8" t="s">
        <v>10</v>
      </c>
      <c r="K8" t="s">
        <v>7</v>
      </c>
      <c r="L8" t="s">
        <v>11</v>
      </c>
      <c r="M8" s="24">
        <v>1364426</v>
      </c>
      <c r="N8">
        <v>499.35</v>
      </c>
      <c r="O8" t="s">
        <v>9</v>
      </c>
      <c r="P8" t="s">
        <v>86</v>
      </c>
      <c r="Q8" s="24">
        <v>-681326123.10000002</v>
      </c>
      <c r="R8" s="22"/>
    </row>
    <row r="9" spans="1:18" ht="15.75" customHeight="1" x14ac:dyDescent="0.25">
      <c r="B9" t="s">
        <v>21</v>
      </c>
      <c r="C9" t="s">
        <v>22</v>
      </c>
      <c r="D9" t="s">
        <v>26</v>
      </c>
      <c r="E9">
        <v>46</v>
      </c>
      <c r="F9" t="s">
        <v>53</v>
      </c>
      <c r="G9" s="18">
        <v>41656</v>
      </c>
      <c r="H9" s="18">
        <v>41656</v>
      </c>
      <c r="I9" t="s">
        <v>58</v>
      </c>
      <c r="J9" t="s">
        <v>8</v>
      </c>
      <c r="K9" t="s">
        <v>9</v>
      </c>
      <c r="L9" t="s">
        <v>11</v>
      </c>
      <c r="M9" s="24">
        <v>-1623944</v>
      </c>
      <c r="N9">
        <v>531.67999999999995</v>
      </c>
      <c r="O9" t="s">
        <v>7</v>
      </c>
      <c r="P9" t="s">
        <v>86</v>
      </c>
      <c r="Q9" s="24">
        <v>863418545.91999996</v>
      </c>
      <c r="R9" s="21">
        <f t="shared" si="1"/>
        <v>38454993.919999957</v>
      </c>
    </row>
    <row r="10" spans="1:18" ht="15.75" customHeight="1" x14ac:dyDescent="0.25">
      <c r="B10" t="s">
        <v>21</v>
      </c>
      <c r="C10" t="s">
        <v>22</v>
      </c>
      <c r="D10" t="s">
        <v>26</v>
      </c>
      <c r="E10">
        <v>4</v>
      </c>
      <c r="F10" t="s">
        <v>53</v>
      </c>
      <c r="G10" s="18">
        <v>41550</v>
      </c>
      <c r="H10" s="18">
        <v>41656</v>
      </c>
      <c r="I10" t="s">
        <v>55</v>
      </c>
      <c r="J10" t="s">
        <v>10</v>
      </c>
      <c r="K10" t="s">
        <v>7</v>
      </c>
      <c r="L10" t="s">
        <v>11</v>
      </c>
      <c r="M10" s="24">
        <v>1623944</v>
      </c>
      <c r="N10">
        <v>508</v>
      </c>
      <c r="O10" t="s">
        <v>9</v>
      </c>
      <c r="P10" t="s">
        <v>86</v>
      </c>
      <c r="Q10" s="24">
        <v>-824963552</v>
      </c>
      <c r="R10" s="22"/>
    </row>
    <row r="11" spans="1:18" ht="15.75" customHeight="1" x14ac:dyDescent="0.25">
      <c r="B11" t="s">
        <v>21</v>
      </c>
      <c r="C11" t="s">
        <v>22</v>
      </c>
      <c r="D11" t="s">
        <v>27</v>
      </c>
      <c r="E11">
        <v>47</v>
      </c>
      <c r="F11" t="s">
        <v>53</v>
      </c>
      <c r="G11" s="18">
        <v>41656</v>
      </c>
      <c r="H11" s="18">
        <v>41656</v>
      </c>
      <c r="I11" t="s">
        <v>59</v>
      </c>
      <c r="J11" t="s">
        <v>8</v>
      </c>
      <c r="K11" t="s">
        <v>9</v>
      </c>
      <c r="L11" t="s">
        <v>11</v>
      </c>
      <c r="M11" s="24">
        <v>-230753</v>
      </c>
      <c r="N11">
        <v>531.67999999999995</v>
      </c>
      <c r="O11" t="s">
        <v>7</v>
      </c>
      <c r="P11" t="s">
        <v>86</v>
      </c>
      <c r="Q11" s="24">
        <v>122686755.04000001</v>
      </c>
      <c r="R11" s="21">
        <f t="shared" si="1"/>
        <v>5994962.9400000125</v>
      </c>
    </row>
    <row r="12" spans="1:18" ht="15.75" customHeight="1" x14ac:dyDescent="0.25">
      <c r="B12" t="s">
        <v>21</v>
      </c>
      <c r="C12" t="s">
        <v>22</v>
      </c>
      <c r="D12" t="s">
        <v>27</v>
      </c>
      <c r="E12">
        <v>5</v>
      </c>
      <c r="F12" t="s">
        <v>53</v>
      </c>
      <c r="G12" s="18">
        <v>41555</v>
      </c>
      <c r="H12" s="18">
        <v>41656</v>
      </c>
      <c r="I12" t="s">
        <v>55</v>
      </c>
      <c r="J12" t="s">
        <v>10</v>
      </c>
      <c r="K12" t="s">
        <v>7</v>
      </c>
      <c r="L12" t="s">
        <v>11</v>
      </c>
      <c r="M12" s="24">
        <v>230753</v>
      </c>
      <c r="N12">
        <v>505.7</v>
      </c>
      <c r="O12" t="s">
        <v>9</v>
      </c>
      <c r="P12" t="s">
        <v>86</v>
      </c>
      <c r="Q12" s="24">
        <v>-116691792.09999999</v>
      </c>
      <c r="R12" s="22"/>
    </row>
    <row r="13" spans="1:18" ht="15.75" customHeight="1" x14ac:dyDescent="0.25">
      <c r="B13" t="s">
        <v>21</v>
      </c>
      <c r="C13" t="s">
        <v>22</v>
      </c>
      <c r="D13" t="s">
        <v>28</v>
      </c>
      <c r="E13">
        <v>48</v>
      </c>
      <c r="F13" t="s">
        <v>53</v>
      </c>
      <c r="G13" s="18">
        <v>41656</v>
      </c>
      <c r="H13" s="18">
        <v>41656</v>
      </c>
      <c r="I13" t="s">
        <v>60</v>
      </c>
      <c r="J13" t="s">
        <v>8</v>
      </c>
      <c r="K13" t="s">
        <v>9</v>
      </c>
      <c r="L13" t="s">
        <v>11</v>
      </c>
      <c r="M13" s="24">
        <v>-454114</v>
      </c>
      <c r="N13">
        <v>531.67999999999995</v>
      </c>
      <c r="O13" t="s">
        <v>7</v>
      </c>
      <c r="P13" t="s">
        <v>86</v>
      </c>
      <c r="Q13" s="24">
        <v>241443331.52000001</v>
      </c>
      <c r="R13" s="21">
        <f t="shared" si="1"/>
        <v>14431742.920000017</v>
      </c>
    </row>
    <row r="14" spans="1:18" ht="15.75" customHeight="1" x14ac:dyDescent="0.25">
      <c r="B14" t="s">
        <v>21</v>
      </c>
      <c r="C14" t="s">
        <v>22</v>
      </c>
      <c r="D14" t="s">
        <v>28</v>
      </c>
      <c r="E14">
        <v>6</v>
      </c>
      <c r="F14" t="s">
        <v>53</v>
      </c>
      <c r="G14" s="18">
        <v>41564</v>
      </c>
      <c r="H14" s="18">
        <v>41656</v>
      </c>
      <c r="I14" t="s">
        <v>55</v>
      </c>
      <c r="J14" t="s">
        <v>10</v>
      </c>
      <c r="K14" t="s">
        <v>7</v>
      </c>
      <c r="L14" t="s">
        <v>11</v>
      </c>
      <c r="M14" s="24">
        <v>454114</v>
      </c>
      <c r="N14">
        <v>499.9</v>
      </c>
      <c r="O14" t="s">
        <v>9</v>
      </c>
      <c r="P14" t="s">
        <v>86</v>
      </c>
      <c r="Q14" s="24">
        <v>-227011588.59999999</v>
      </c>
      <c r="R14" s="22"/>
    </row>
    <row r="15" spans="1:18" ht="15.75" customHeight="1" x14ac:dyDescent="0.25">
      <c r="B15" t="s">
        <v>21</v>
      </c>
      <c r="C15" t="s">
        <v>22</v>
      </c>
      <c r="D15" t="s">
        <v>29</v>
      </c>
      <c r="E15">
        <v>49</v>
      </c>
      <c r="F15" t="s">
        <v>53</v>
      </c>
      <c r="G15" s="18">
        <v>41656</v>
      </c>
      <c r="H15" s="18">
        <v>41656</v>
      </c>
      <c r="I15" t="s">
        <v>61</v>
      </c>
      <c r="J15" t="s">
        <v>8</v>
      </c>
      <c r="K15" t="s">
        <v>9</v>
      </c>
      <c r="L15" t="s">
        <v>11</v>
      </c>
      <c r="M15" s="24">
        <v>-1645578</v>
      </c>
      <c r="N15">
        <v>531.67999999999995</v>
      </c>
      <c r="O15" t="s">
        <v>7</v>
      </c>
      <c r="P15" t="s">
        <v>86</v>
      </c>
      <c r="Q15" s="24">
        <v>874920911.03999996</v>
      </c>
      <c r="R15" s="21">
        <f t="shared" si="1"/>
        <v>-7355733.6600000858</v>
      </c>
    </row>
    <row r="16" spans="1:18" ht="15.75" customHeight="1" x14ac:dyDescent="0.25">
      <c r="B16" t="s">
        <v>21</v>
      </c>
      <c r="C16" t="s">
        <v>22</v>
      </c>
      <c r="D16" t="s">
        <v>29</v>
      </c>
      <c r="E16">
        <v>7</v>
      </c>
      <c r="F16" t="s">
        <v>53</v>
      </c>
      <c r="G16" s="18">
        <v>41607</v>
      </c>
      <c r="H16" s="18">
        <v>41656</v>
      </c>
      <c r="I16" t="s">
        <v>55</v>
      </c>
      <c r="J16" t="s">
        <v>10</v>
      </c>
      <c r="K16" t="s">
        <v>7</v>
      </c>
      <c r="L16" t="s">
        <v>11</v>
      </c>
      <c r="M16" s="24">
        <v>1645578</v>
      </c>
      <c r="N16">
        <v>536.15</v>
      </c>
      <c r="O16" t="s">
        <v>9</v>
      </c>
      <c r="P16" t="s">
        <v>86</v>
      </c>
      <c r="Q16" s="24">
        <v>-882276644.70000005</v>
      </c>
      <c r="R16" s="22"/>
    </row>
    <row r="17" spans="2:18" x14ac:dyDescent="0.25">
      <c r="B17" t="s">
        <v>21</v>
      </c>
      <c r="C17" t="s">
        <v>22</v>
      </c>
      <c r="D17" t="s">
        <v>30</v>
      </c>
      <c r="E17">
        <v>52</v>
      </c>
      <c r="F17" t="s">
        <v>53</v>
      </c>
      <c r="G17" s="18">
        <v>41663</v>
      </c>
      <c r="H17" s="18">
        <v>41663</v>
      </c>
      <c r="I17" t="s">
        <v>62</v>
      </c>
      <c r="J17" t="s">
        <v>8</v>
      </c>
      <c r="K17" t="s">
        <v>9</v>
      </c>
      <c r="L17" t="s">
        <v>11</v>
      </c>
      <c r="M17" s="24">
        <v>-325513</v>
      </c>
      <c r="N17">
        <v>546.41999999999996</v>
      </c>
      <c r="O17" t="s">
        <v>7</v>
      </c>
      <c r="P17" t="s">
        <v>86</v>
      </c>
      <c r="Q17" s="24">
        <v>177866813.46000001</v>
      </c>
      <c r="R17" s="21">
        <f t="shared" si="1"/>
        <v>3261640.2600000203</v>
      </c>
    </row>
    <row r="18" spans="2:18" x14ac:dyDescent="0.25">
      <c r="B18" t="s">
        <v>21</v>
      </c>
      <c r="C18" t="s">
        <v>22</v>
      </c>
      <c r="D18" t="s">
        <v>30</v>
      </c>
      <c r="E18">
        <v>10</v>
      </c>
      <c r="F18" t="s">
        <v>53</v>
      </c>
      <c r="G18" s="18">
        <v>41607</v>
      </c>
      <c r="H18" s="18">
        <v>41663</v>
      </c>
      <c r="I18" t="s">
        <v>55</v>
      </c>
      <c r="J18" t="s">
        <v>10</v>
      </c>
      <c r="K18" t="s">
        <v>7</v>
      </c>
      <c r="L18" t="s">
        <v>11</v>
      </c>
      <c r="M18" s="24">
        <v>325513</v>
      </c>
      <c r="N18">
        <v>536.4</v>
      </c>
      <c r="O18" t="s">
        <v>9</v>
      </c>
      <c r="P18" t="s">
        <v>86</v>
      </c>
      <c r="Q18" s="24">
        <v>-174605173.19999999</v>
      </c>
      <c r="R18" s="22"/>
    </row>
    <row r="19" spans="2:18" x14ac:dyDescent="0.25">
      <c r="B19" t="s">
        <v>21</v>
      </c>
      <c r="C19" t="s">
        <v>22</v>
      </c>
      <c r="D19" t="s">
        <v>31</v>
      </c>
      <c r="E19">
        <v>50</v>
      </c>
      <c r="F19" t="s">
        <v>53</v>
      </c>
      <c r="G19" s="18">
        <v>41663</v>
      </c>
      <c r="H19" s="18">
        <v>41663</v>
      </c>
      <c r="I19" t="s">
        <v>63</v>
      </c>
      <c r="J19" t="s">
        <v>8</v>
      </c>
      <c r="K19" t="s">
        <v>9</v>
      </c>
      <c r="L19" t="s">
        <v>11</v>
      </c>
      <c r="M19" s="24">
        <v>-1153525</v>
      </c>
      <c r="N19">
        <v>546.41999999999996</v>
      </c>
      <c r="O19" t="s">
        <v>7</v>
      </c>
      <c r="P19" t="s">
        <v>86</v>
      </c>
      <c r="Q19" s="24">
        <v>630309130.5</v>
      </c>
      <c r="R19" s="21">
        <f t="shared" si="1"/>
        <v>43741668</v>
      </c>
    </row>
    <row r="20" spans="2:18" x14ac:dyDescent="0.25">
      <c r="B20" t="s">
        <v>21</v>
      </c>
      <c r="C20" t="s">
        <v>22</v>
      </c>
      <c r="D20" t="s">
        <v>31</v>
      </c>
      <c r="E20">
        <v>8</v>
      </c>
      <c r="F20" t="s">
        <v>53</v>
      </c>
      <c r="G20" s="18">
        <v>41550</v>
      </c>
      <c r="H20" s="18">
        <v>41663</v>
      </c>
      <c r="I20" t="s">
        <v>55</v>
      </c>
      <c r="J20" t="s">
        <v>10</v>
      </c>
      <c r="K20" t="s">
        <v>7</v>
      </c>
      <c r="L20" t="s">
        <v>11</v>
      </c>
      <c r="M20" s="24">
        <v>1153525</v>
      </c>
      <c r="N20">
        <v>508.5</v>
      </c>
      <c r="O20" t="s">
        <v>9</v>
      </c>
      <c r="P20" t="s">
        <v>86</v>
      </c>
      <c r="Q20" s="24">
        <v>-586567462.5</v>
      </c>
      <c r="R20" s="22"/>
    </row>
    <row r="21" spans="2:18" x14ac:dyDescent="0.25">
      <c r="B21" t="s">
        <v>21</v>
      </c>
      <c r="C21" t="s">
        <v>22</v>
      </c>
      <c r="D21" t="s">
        <v>32</v>
      </c>
      <c r="E21">
        <v>51</v>
      </c>
      <c r="F21" t="s">
        <v>53</v>
      </c>
      <c r="G21" s="18">
        <v>41663</v>
      </c>
      <c r="H21" s="18">
        <v>41663</v>
      </c>
      <c r="I21" t="s">
        <v>64</v>
      </c>
      <c r="J21" t="s">
        <v>8</v>
      </c>
      <c r="K21" t="s">
        <v>9</v>
      </c>
      <c r="L21" t="s">
        <v>11</v>
      </c>
      <c r="M21" s="24">
        <v>-629548</v>
      </c>
      <c r="N21">
        <v>546.41999999999996</v>
      </c>
      <c r="O21" t="s">
        <v>7</v>
      </c>
      <c r="P21" t="s">
        <v>86</v>
      </c>
      <c r="Q21" s="24">
        <v>343997618.16000003</v>
      </c>
      <c r="R21" s="21">
        <f t="shared" si="1"/>
        <v>25351897.960000038</v>
      </c>
    </row>
    <row r="22" spans="2:18" x14ac:dyDescent="0.25">
      <c r="B22" t="s">
        <v>21</v>
      </c>
      <c r="C22" t="s">
        <v>22</v>
      </c>
      <c r="D22" t="s">
        <v>32</v>
      </c>
      <c r="E22">
        <v>9</v>
      </c>
      <c r="F22" t="s">
        <v>53</v>
      </c>
      <c r="G22" s="18">
        <v>41555</v>
      </c>
      <c r="H22" s="18">
        <v>41663</v>
      </c>
      <c r="I22" t="s">
        <v>55</v>
      </c>
      <c r="J22" t="s">
        <v>10</v>
      </c>
      <c r="K22" t="s">
        <v>7</v>
      </c>
      <c r="L22" t="s">
        <v>11</v>
      </c>
      <c r="M22" s="24">
        <v>629548</v>
      </c>
      <c r="N22">
        <v>506.15</v>
      </c>
      <c r="O22" t="s">
        <v>9</v>
      </c>
      <c r="P22" t="s">
        <v>86</v>
      </c>
      <c r="Q22" s="24">
        <v>-318645720.19999999</v>
      </c>
      <c r="R22" s="22"/>
    </row>
    <row r="23" spans="2:18" x14ac:dyDescent="0.25">
      <c r="B23" t="s">
        <v>21</v>
      </c>
      <c r="C23" t="s">
        <v>22</v>
      </c>
      <c r="D23" t="s">
        <v>33</v>
      </c>
      <c r="E23">
        <v>53</v>
      </c>
      <c r="F23" t="s">
        <v>53</v>
      </c>
      <c r="G23" s="18">
        <v>41670</v>
      </c>
      <c r="H23" s="18">
        <v>41670</v>
      </c>
      <c r="I23" t="s">
        <v>65</v>
      </c>
      <c r="J23" t="s">
        <v>8</v>
      </c>
      <c r="K23" t="s">
        <v>9</v>
      </c>
      <c r="L23" t="s">
        <v>11</v>
      </c>
      <c r="M23" s="24">
        <v>-2572345</v>
      </c>
      <c r="N23">
        <v>547.22</v>
      </c>
      <c r="O23" t="s">
        <v>7</v>
      </c>
      <c r="P23" t="s">
        <v>86</v>
      </c>
      <c r="Q23" s="24">
        <v>1407638630.9000001</v>
      </c>
      <c r="R23" s="21">
        <f t="shared" si="1"/>
        <v>104488653.9000001</v>
      </c>
    </row>
    <row r="24" spans="2:18" x14ac:dyDescent="0.25">
      <c r="B24" t="s">
        <v>21</v>
      </c>
      <c r="C24" t="s">
        <v>22</v>
      </c>
      <c r="D24" t="s">
        <v>33</v>
      </c>
      <c r="E24">
        <v>11</v>
      </c>
      <c r="F24" t="s">
        <v>53</v>
      </c>
      <c r="G24" s="18">
        <v>41555</v>
      </c>
      <c r="H24" s="18">
        <v>41670</v>
      </c>
      <c r="I24" t="s">
        <v>55</v>
      </c>
      <c r="J24" t="s">
        <v>10</v>
      </c>
      <c r="K24" t="s">
        <v>7</v>
      </c>
      <c r="L24" t="s">
        <v>11</v>
      </c>
      <c r="M24" s="24">
        <v>2572345</v>
      </c>
      <c r="N24">
        <v>506.6</v>
      </c>
      <c r="O24" t="s">
        <v>9</v>
      </c>
      <c r="P24" t="s">
        <v>86</v>
      </c>
      <c r="Q24" s="24">
        <v>-1303149977</v>
      </c>
      <c r="R24" s="22"/>
    </row>
    <row r="25" spans="2:18" x14ac:dyDescent="0.25">
      <c r="B25" t="s">
        <v>21</v>
      </c>
      <c r="C25" t="s">
        <v>22</v>
      </c>
      <c r="D25" t="s">
        <v>34</v>
      </c>
      <c r="E25">
        <v>54</v>
      </c>
      <c r="F25" t="s">
        <v>53</v>
      </c>
      <c r="G25" s="18">
        <v>41670</v>
      </c>
      <c r="H25" s="18">
        <v>41670</v>
      </c>
      <c r="I25" t="s">
        <v>66</v>
      </c>
      <c r="J25" t="s">
        <v>8</v>
      </c>
      <c r="K25" t="s">
        <v>9</v>
      </c>
      <c r="L25" t="s">
        <v>11</v>
      </c>
      <c r="M25" s="24">
        <v>-1460940</v>
      </c>
      <c r="N25">
        <v>547.22</v>
      </c>
      <c r="O25" t="s">
        <v>7</v>
      </c>
      <c r="P25" t="s">
        <v>86</v>
      </c>
      <c r="Q25" s="24">
        <v>799455586.79999995</v>
      </c>
      <c r="R25" s="21">
        <f t="shared" si="1"/>
        <v>67524646.799999952</v>
      </c>
    </row>
    <row r="26" spans="2:18" x14ac:dyDescent="0.25">
      <c r="B26" t="s">
        <v>21</v>
      </c>
      <c r="C26" t="s">
        <v>22</v>
      </c>
      <c r="D26" t="s">
        <v>34</v>
      </c>
      <c r="E26">
        <v>12</v>
      </c>
      <c r="F26" t="s">
        <v>53</v>
      </c>
      <c r="G26" s="18">
        <v>41564</v>
      </c>
      <c r="H26" s="18">
        <v>41670</v>
      </c>
      <c r="I26" t="s">
        <v>55</v>
      </c>
      <c r="J26" t="s">
        <v>10</v>
      </c>
      <c r="K26" t="s">
        <v>7</v>
      </c>
      <c r="L26" t="s">
        <v>11</v>
      </c>
      <c r="M26" s="24">
        <v>1460940</v>
      </c>
      <c r="N26">
        <v>501</v>
      </c>
      <c r="O26" t="s">
        <v>9</v>
      </c>
      <c r="P26" t="s">
        <v>86</v>
      </c>
      <c r="Q26" s="24">
        <v>-731930940</v>
      </c>
      <c r="R26" s="22"/>
    </row>
    <row r="27" spans="2:18" x14ac:dyDescent="0.25">
      <c r="B27" t="s">
        <v>21</v>
      </c>
      <c r="C27" t="s">
        <v>22</v>
      </c>
      <c r="D27" t="s">
        <v>35</v>
      </c>
      <c r="E27">
        <v>55</v>
      </c>
      <c r="F27" t="s">
        <v>53</v>
      </c>
      <c r="G27" s="18">
        <v>41670</v>
      </c>
      <c r="H27" s="18">
        <v>41670</v>
      </c>
      <c r="I27" t="s">
        <v>67</v>
      </c>
      <c r="J27" t="s">
        <v>8</v>
      </c>
      <c r="K27" t="s">
        <v>9</v>
      </c>
      <c r="L27" t="s">
        <v>11</v>
      </c>
      <c r="M27" s="24">
        <v>-2255806</v>
      </c>
      <c r="N27">
        <v>547.22</v>
      </c>
      <c r="O27" t="s">
        <v>7</v>
      </c>
      <c r="P27" t="s">
        <v>86</v>
      </c>
      <c r="Q27" s="24">
        <v>1234422159.3199999</v>
      </c>
      <c r="R27" s="21">
        <f t="shared" si="1"/>
        <v>23167127.619999886</v>
      </c>
    </row>
    <row r="28" spans="2:18" x14ac:dyDescent="0.25">
      <c r="B28" t="s">
        <v>21</v>
      </c>
      <c r="C28" t="s">
        <v>22</v>
      </c>
      <c r="D28" t="s">
        <v>35</v>
      </c>
      <c r="E28">
        <v>13</v>
      </c>
      <c r="F28" t="s">
        <v>53</v>
      </c>
      <c r="G28" s="18">
        <v>41607</v>
      </c>
      <c r="H28" s="18">
        <v>41670</v>
      </c>
      <c r="I28" t="s">
        <v>55</v>
      </c>
      <c r="J28" t="s">
        <v>10</v>
      </c>
      <c r="K28" t="s">
        <v>7</v>
      </c>
      <c r="L28" t="s">
        <v>11</v>
      </c>
      <c r="M28" s="24">
        <v>2255806</v>
      </c>
      <c r="N28">
        <v>536.95000000000005</v>
      </c>
      <c r="O28" t="s">
        <v>9</v>
      </c>
      <c r="P28" t="s">
        <v>86</v>
      </c>
      <c r="Q28" s="24">
        <v>-1211255031.7</v>
      </c>
      <c r="R28" s="22"/>
    </row>
    <row r="29" spans="2:18" x14ac:dyDescent="0.25">
      <c r="B29" t="s">
        <v>21</v>
      </c>
      <c r="C29" t="s">
        <v>22</v>
      </c>
      <c r="D29" t="s">
        <v>36</v>
      </c>
      <c r="E29">
        <v>56</v>
      </c>
      <c r="F29" t="s">
        <v>53</v>
      </c>
      <c r="G29" s="18">
        <v>41670</v>
      </c>
      <c r="H29" s="18">
        <v>41670</v>
      </c>
      <c r="I29" t="s">
        <v>68</v>
      </c>
      <c r="J29" t="s">
        <v>8</v>
      </c>
      <c r="K29" t="s">
        <v>9</v>
      </c>
      <c r="L29" t="s">
        <v>11</v>
      </c>
      <c r="M29" s="24">
        <v>-477134</v>
      </c>
      <c r="N29">
        <v>547.22</v>
      </c>
      <c r="O29" t="s">
        <v>7</v>
      </c>
      <c r="P29" t="s">
        <v>86</v>
      </c>
      <c r="Q29" s="24">
        <v>261097267.47999999</v>
      </c>
      <c r="R29" s="21">
        <f t="shared" si="1"/>
        <v>7915653.0600000024</v>
      </c>
    </row>
    <row r="30" spans="2:18" x14ac:dyDescent="0.25">
      <c r="B30" t="s">
        <v>21</v>
      </c>
      <c r="C30" t="s">
        <v>22</v>
      </c>
      <c r="D30" t="s">
        <v>36</v>
      </c>
      <c r="E30">
        <v>14</v>
      </c>
      <c r="F30" t="s">
        <v>53</v>
      </c>
      <c r="G30" s="18">
        <v>41614</v>
      </c>
      <c r="H30" s="18">
        <v>41670</v>
      </c>
      <c r="I30" t="s">
        <v>55</v>
      </c>
      <c r="J30" t="s">
        <v>10</v>
      </c>
      <c r="K30" t="s">
        <v>7</v>
      </c>
      <c r="L30" t="s">
        <v>11</v>
      </c>
      <c r="M30" s="24">
        <v>477134</v>
      </c>
      <c r="N30">
        <v>530.63</v>
      </c>
      <c r="O30" t="s">
        <v>9</v>
      </c>
      <c r="P30" t="s">
        <v>86</v>
      </c>
      <c r="Q30" s="24">
        <v>-253181614.41999999</v>
      </c>
      <c r="R30" s="22"/>
    </row>
    <row r="31" spans="2:18" x14ac:dyDescent="0.25">
      <c r="B31" t="s">
        <v>21</v>
      </c>
      <c r="C31" t="s">
        <v>22</v>
      </c>
      <c r="D31" t="s">
        <v>37</v>
      </c>
      <c r="E31">
        <v>57</v>
      </c>
      <c r="F31" t="s">
        <v>53</v>
      </c>
      <c r="G31" s="18">
        <v>41677</v>
      </c>
      <c r="H31" s="18">
        <v>41677</v>
      </c>
      <c r="I31" t="s">
        <v>69</v>
      </c>
      <c r="J31" t="s">
        <v>8</v>
      </c>
      <c r="K31" t="s">
        <v>9</v>
      </c>
      <c r="L31" t="s">
        <v>11</v>
      </c>
      <c r="M31" s="24">
        <v>-172875</v>
      </c>
      <c r="N31">
        <v>556.14</v>
      </c>
      <c r="O31" t="s">
        <v>7</v>
      </c>
      <c r="P31" t="s">
        <v>86</v>
      </c>
      <c r="Q31" s="24">
        <v>96142702.5</v>
      </c>
      <c r="R31" s="21">
        <f t="shared" si="1"/>
        <v>3291540</v>
      </c>
    </row>
    <row r="32" spans="2:18" x14ac:dyDescent="0.25">
      <c r="B32" t="s">
        <v>21</v>
      </c>
      <c r="C32" t="s">
        <v>22</v>
      </c>
      <c r="D32" t="s">
        <v>37</v>
      </c>
      <c r="E32">
        <v>15</v>
      </c>
      <c r="F32" t="s">
        <v>53</v>
      </c>
      <c r="G32" s="18">
        <v>41607</v>
      </c>
      <c r="H32" s="18">
        <v>41677</v>
      </c>
      <c r="I32" t="s">
        <v>55</v>
      </c>
      <c r="J32" t="s">
        <v>10</v>
      </c>
      <c r="K32" t="s">
        <v>7</v>
      </c>
      <c r="L32" t="s">
        <v>11</v>
      </c>
      <c r="M32" s="24">
        <v>172875</v>
      </c>
      <c r="N32">
        <v>537.1</v>
      </c>
      <c r="O32" t="s">
        <v>9</v>
      </c>
      <c r="P32" t="s">
        <v>86</v>
      </c>
      <c r="Q32" s="24">
        <v>-92851162.5</v>
      </c>
      <c r="R32" s="22"/>
    </row>
    <row r="33" spans="2:18" x14ac:dyDescent="0.25">
      <c r="B33" t="s">
        <v>21</v>
      </c>
      <c r="C33" t="s">
        <v>22</v>
      </c>
      <c r="D33" t="s">
        <v>38</v>
      </c>
      <c r="E33">
        <v>58</v>
      </c>
      <c r="F33" t="s">
        <v>53</v>
      </c>
      <c r="G33" s="18">
        <v>41684</v>
      </c>
      <c r="H33" s="18">
        <v>41684</v>
      </c>
      <c r="I33" t="s">
        <v>70</v>
      </c>
      <c r="J33" t="s">
        <v>8</v>
      </c>
      <c r="K33" t="s">
        <v>9</v>
      </c>
      <c r="L33" t="s">
        <v>11</v>
      </c>
      <c r="M33" s="24">
        <v>-1481837</v>
      </c>
      <c r="N33">
        <v>549.44000000000005</v>
      </c>
      <c r="O33" t="s">
        <v>7</v>
      </c>
      <c r="P33" t="s">
        <v>86</v>
      </c>
      <c r="Q33" s="24">
        <v>814180521.27999997</v>
      </c>
      <c r="R33" s="21">
        <f t="shared" si="1"/>
        <v>17396766.379999995</v>
      </c>
    </row>
    <row r="34" spans="2:18" x14ac:dyDescent="0.25">
      <c r="B34" t="s">
        <v>21</v>
      </c>
      <c r="C34" t="s">
        <v>22</v>
      </c>
      <c r="D34" t="s">
        <v>38</v>
      </c>
      <c r="E34">
        <v>16</v>
      </c>
      <c r="F34" t="s">
        <v>53</v>
      </c>
      <c r="G34" s="18">
        <v>41607</v>
      </c>
      <c r="H34" s="18">
        <v>41684</v>
      </c>
      <c r="I34" t="s">
        <v>55</v>
      </c>
      <c r="J34" t="s">
        <v>10</v>
      </c>
      <c r="K34" t="s">
        <v>7</v>
      </c>
      <c r="L34" t="s">
        <v>11</v>
      </c>
      <c r="M34" s="24">
        <v>1481837</v>
      </c>
      <c r="N34">
        <v>537.70000000000005</v>
      </c>
      <c r="O34" t="s">
        <v>9</v>
      </c>
      <c r="P34" t="s">
        <v>86</v>
      </c>
      <c r="Q34" s="24">
        <v>-796783754.89999998</v>
      </c>
      <c r="R34" s="22"/>
    </row>
    <row r="35" spans="2:18" x14ac:dyDescent="0.25">
      <c r="B35" t="s">
        <v>21</v>
      </c>
      <c r="C35" t="s">
        <v>22</v>
      </c>
      <c r="D35" t="s">
        <v>39</v>
      </c>
      <c r="E35">
        <v>59</v>
      </c>
      <c r="F35" t="s">
        <v>53</v>
      </c>
      <c r="G35" s="18">
        <v>41684</v>
      </c>
      <c r="H35" s="18">
        <v>41684</v>
      </c>
      <c r="I35" t="s">
        <v>71</v>
      </c>
      <c r="J35" t="s">
        <v>8</v>
      </c>
      <c r="K35" t="s">
        <v>9</v>
      </c>
      <c r="L35" t="s">
        <v>11</v>
      </c>
      <c r="M35" s="24">
        <v>-318603</v>
      </c>
      <c r="N35">
        <v>549.44000000000005</v>
      </c>
      <c r="O35" t="s">
        <v>7</v>
      </c>
      <c r="P35" t="s">
        <v>86</v>
      </c>
      <c r="Q35" s="24">
        <v>175053232.31999999</v>
      </c>
      <c r="R35" s="21">
        <f t="shared" si="1"/>
        <v>5731667.9699999988</v>
      </c>
    </row>
    <row r="36" spans="2:18" x14ac:dyDescent="0.25">
      <c r="B36" t="s">
        <v>21</v>
      </c>
      <c r="C36" t="s">
        <v>22</v>
      </c>
      <c r="D36" t="s">
        <v>39</v>
      </c>
      <c r="E36">
        <v>17</v>
      </c>
      <c r="F36" t="s">
        <v>53</v>
      </c>
      <c r="G36" s="18">
        <v>41614</v>
      </c>
      <c r="H36" s="18">
        <v>41684</v>
      </c>
      <c r="I36" t="s">
        <v>55</v>
      </c>
      <c r="J36" t="s">
        <v>10</v>
      </c>
      <c r="K36" t="s">
        <v>7</v>
      </c>
      <c r="L36" t="s">
        <v>11</v>
      </c>
      <c r="M36" s="24">
        <v>318603</v>
      </c>
      <c r="N36">
        <v>531.45000000000005</v>
      </c>
      <c r="O36" t="s">
        <v>9</v>
      </c>
      <c r="P36" t="s">
        <v>86</v>
      </c>
      <c r="Q36" s="24">
        <v>-169321564.34999999</v>
      </c>
      <c r="R36" s="22"/>
    </row>
    <row r="37" spans="2:18" x14ac:dyDescent="0.25">
      <c r="B37" t="s">
        <v>21</v>
      </c>
      <c r="C37" t="s">
        <v>22</v>
      </c>
      <c r="D37" t="s">
        <v>40</v>
      </c>
      <c r="E37">
        <v>60</v>
      </c>
      <c r="F37" t="s">
        <v>53</v>
      </c>
      <c r="G37" s="18">
        <v>41691</v>
      </c>
      <c r="H37" s="18">
        <v>41691</v>
      </c>
      <c r="I37" t="s">
        <v>72</v>
      </c>
      <c r="J37" t="s">
        <v>8</v>
      </c>
      <c r="K37" t="s">
        <v>9</v>
      </c>
      <c r="L37" t="s">
        <v>11</v>
      </c>
      <c r="M37" s="24">
        <v>-783756</v>
      </c>
      <c r="N37">
        <v>555.37</v>
      </c>
      <c r="O37" t="s">
        <v>7</v>
      </c>
      <c r="P37" t="s">
        <v>86</v>
      </c>
      <c r="Q37" s="24">
        <v>435274569.72000003</v>
      </c>
      <c r="R37" s="21">
        <f t="shared" si="1"/>
        <v>13692217.320000052</v>
      </c>
    </row>
    <row r="38" spans="2:18" x14ac:dyDescent="0.25">
      <c r="B38" t="s">
        <v>21</v>
      </c>
      <c r="C38" t="s">
        <v>22</v>
      </c>
      <c r="D38" t="s">
        <v>40</v>
      </c>
      <c r="E38">
        <v>18</v>
      </c>
      <c r="F38" t="s">
        <v>53</v>
      </c>
      <c r="G38" s="18">
        <v>41607</v>
      </c>
      <c r="H38" s="18">
        <v>41691</v>
      </c>
      <c r="I38" t="s">
        <v>55</v>
      </c>
      <c r="J38" t="s">
        <v>10</v>
      </c>
      <c r="K38" t="s">
        <v>7</v>
      </c>
      <c r="L38" t="s">
        <v>11</v>
      </c>
      <c r="M38" s="24">
        <v>783756</v>
      </c>
      <c r="N38">
        <v>537.9</v>
      </c>
      <c r="O38" t="s">
        <v>9</v>
      </c>
      <c r="P38" t="s">
        <v>86</v>
      </c>
      <c r="Q38" s="24">
        <v>-421582352.39999998</v>
      </c>
      <c r="R38" s="22"/>
    </row>
    <row r="39" spans="2:18" x14ac:dyDescent="0.25">
      <c r="B39" t="s">
        <v>21</v>
      </c>
      <c r="C39" t="s">
        <v>22</v>
      </c>
      <c r="D39" t="s">
        <v>41</v>
      </c>
      <c r="E39">
        <v>61</v>
      </c>
      <c r="F39" t="s">
        <v>53</v>
      </c>
      <c r="G39" s="18">
        <v>41698</v>
      </c>
      <c r="H39" s="18">
        <v>41698</v>
      </c>
      <c r="I39" t="s">
        <v>73</v>
      </c>
      <c r="J39" t="s">
        <v>8</v>
      </c>
      <c r="K39" t="s">
        <v>9</v>
      </c>
      <c r="L39" t="s">
        <v>11</v>
      </c>
      <c r="M39" s="24">
        <v>-196054</v>
      </c>
      <c r="N39">
        <v>563.32000000000005</v>
      </c>
      <c r="O39" t="s">
        <v>7</v>
      </c>
      <c r="P39" t="s">
        <v>86</v>
      </c>
      <c r="Q39" s="24">
        <v>110441139.28</v>
      </c>
      <c r="R39" s="21">
        <f t="shared" si="1"/>
        <v>4915073.7800000012</v>
      </c>
    </row>
    <row r="40" spans="2:18" x14ac:dyDescent="0.25">
      <c r="B40" t="s">
        <v>21</v>
      </c>
      <c r="C40" t="s">
        <v>22</v>
      </c>
      <c r="D40" t="s">
        <v>41</v>
      </c>
      <c r="E40">
        <v>19</v>
      </c>
      <c r="F40" t="s">
        <v>53</v>
      </c>
      <c r="G40" s="18">
        <v>41607</v>
      </c>
      <c r="H40" s="18">
        <v>41698</v>
      </c>
      <c r="I40" t="s">
        <v>55</v>
      </c>
      <c r="J40" t="s">
        <v>10</v>
      </c>
      <c r="K40" t="s">
        <v>7</v>
      </c>
      <c r="L40" t="s">
        <v>11</v>
      </c>
      <c r="M40" s="24">
        <v>196054</v>
      </c>
      <c r="N40">
        <v>538.25</v>
      </c>
      <c r="O40" t="s">
        <v>9</v>
      </c>
      <c r="P40" t="s">
        <v>86</v>
      </c>
      <c r="Q40" s="24">
        <v>-105526065.5</v>
      </c>
      <c r="R40" s="22"/>
    </row>
    <row r="41" spans="2:18" x14ac:dyDescent="0.25">
      <c r="B41" t="s">
        <v>21</v>
      </c>
      <c r="C41" t="s">
        <v>22</v>
      </c>
      <c r="D41" t="s">
        <v>42</v>
      </c>
      <c r="E41">
        <v>62</v>
      </c>
      <c r="F41" t="s">
        <v>53</v>
      </c>
      <c r="G41" s="18">
        <v>41698</v>
      </c>
      <c r="H41" s="18">
        <v>41698</v>
      </c>
      <c r="I41" t="s">
        <v>74</v>
      </c>
      <c r="J41" t="s">
        <v>8</v>
      </c>
      <c r="K41" t="s">
        <v>9</v>
      </c>
      <c r="L41" t="s">
        <v>11</v>
      </c>
      <c r="M41" s="24">
        <v>-106341</v>
      </c>
      <c r="N41">
        <v>563.32000000000005</v>
      </c>
      <c r="O41" t="s">
        <v>7</v>
      </c>
      <c r="P41" t="s">
        <v>86</v>
      </c>
      <c r="Q41" s="24">
        <v>59904012.119999997</v>
      </c>
      <c r="R41" s="21">
        <f t="shared" si="1"/>
        <v>3564550.3200000003</v>
      </c>
    </row>
    <row r="42" spans="2:18" x14ac:dyDescent="0.25">
      <c r="B42" t="s">
        <v>21</v>
      </c>
      <c r="C42" t="s">
        <v>22</v>
      </c>
      <c r="D42" t="s">
        <v>42</v>
      </c>
      <c r="E42">
        <v>20</v>
      </c>
      <c r="F42" t="s">
        <v>53</v>
      </c>
      <c r="G42" s="18">
        <v>41638</v>
      </c>
      <c r="H42" s="18">
        <v>41698</v>
      </c>
      <c r="I42" t="s">
        <v>55</v>
      </c>
      <c r="J42" t="s">
        <v>10</v>
      </c>
      <c r="K42" t="s">
        <v>7</v>
      </c>
      <c r="L42" t="s">
        <v>11</v>
      </c>
      <c r="M42" s="24">
        <v>106341</v>
      </c>
      <c r="N42">
        <v>529.79999999999995</v>
      </c>
      <c r="O42" t="s">
        <v>9</v>
      </c>
      <c r="P42" t="s">
        <v>86</v>
      </c>
      <c r="Q42" s="24">
        <v>-56339461.799999997</v>
      </c>
      <c r="R42" s="22"/>
    </row>
    <row r="43" spans="2:18" x14ac:dyDescent="0.25">
      <c r="B43" t="s">
        <v>21</v>
      </c>
      <c r="C43" t="s">
        <v>22</v>
      </c>
      <c r="D43" t="s">
        <v>43</v>
      </c>
      <c r="E43">
        <v>63</v>
      </c>
      <c r="F43" t="s">
        <v>53</v>
      </c>
      <c r="G43" s="18">
        <v>41705</v>
      </c>
      <c r="H43" s="18">
        <v>41705</v>
      </c>
      <c r="I43" t="s">
        <v>75</v>
      </c>
      <c r="J43" t="s">
        <v>8</v>
      </c>
      <c r="K43" t="s">
        <v>9</v>
      </c>
      <c r="L43" t="s">
        <v>11</v>
      </c>
      <c r="M43" s="24">
        <v>-1642474</v>
      </c>
      <c r="N43">
        <v>559.54</v>
      </c>
      <c r="O43" t="s">
        <v>7</v>
      </c>
      <c r="P43" t="s">
        <v>86</v>
      </c>
      <c r="Q43" s="24">
        <v>919029901.96000004</v>
      </c>
      <c r="R43" s="21">
        <f t="shared" si="1"/>
        <v>44166125.860000014</v>
      </c>
    </row>
    <row r="44" spans="2:18" x14ac:dyDescent="0.25">
      <c r="B44" t="s">
        <v>21</v>
      </c>
      <c r="C44" t="s">
        <v>22</v>
      </c>
      <c r="D44" t="s">
        <v>43</v>
      </c>
      <c r="E44">
        <v>21</v>
      </c>
      <c r="F44" t="s">
        <v>53</v>
      </c>
      <c r="G44" s="18">
        <v>41614</v>
      </c>
      <c r="H44" s="18">
        <v>41705</v>
      </c>
      <c r="I44" t="s">
        <v>55</v>
      </c>
      <c r="J44" t="s">
        <v>10</v>
      </c>
      <c r="K44" t="s">
        <v>7</v>
      </c>
      <c r="L44" t="s">
        <v>11</v>
      </c>
      <c r="M44" s="24">
        <v>1642474</v>
      </c>
      <c r="N44">
        <v>532.65</v>
      </c>
      <c r="O44" t="s">
        <v>9</v>
      </c>
      <c r="P44" t="s">
        <v>86</v>
      </c>
      <c r="Q44" s="24">
        <v>-874863776.10000002</v>
      </c>
      <c r="R44" s="22"/>
    </row>
    <row r="45" spans="2:18" x14ac:dyDescent="0.25">
      <c r="B45" t="s">
        <v>21</v>
      </c>
      <c r="C45" t="s">
        <v>22</v>
      </c>
      <c r="D45" t="s">
        <v>44</v>
      </c>
      <c r="E45">
        <v>64</v>
      </c>
      <c r="F45" t="s">
        <v>53</v>
      </c>
      <c r="G45" s="18">
        <v>41712</v>
      </c>
      <c r="H45" s="18">
        <v>41712</v>
      </c>
      <c r="I45" t="s">
        <v>76</v>
      </c>
      <c r="J45" t="s">
        <v>8</v>
      </c>
      <c r="K45" t="s">
        <v>9</v>
      </c>
      <c r="L45" t="s">
        <v>11</v>
      </c>
      <c r="M45" s="24">
        <v>-127706</v>
      </c>
      <c r="N45">
        <v>570.84</v>
      </c>
      <c r="O45" t="s">
        <v>7</v>
      </c>
      <c r="P45" t="s">
        <v>86</v>
      </c>
      <c r="Q45" s="24">
        <v>72899693.040000007</v>
      </c>
      <c r="R45" s="21">
        <f t="shared" si="1"/>
        <v>4826009.7400000095</v>
      </c>
    </row>
    <row r="46" spans="2:18" x14ac:dyDescent="0.25">
      <c r="B46" t="s">
        <v>21</v>
      </c>
      <c r="C46" t="s">
        <v>22</v>
      </c>
      <c r="D46" t="s">
        <v>44</v>
      </c>
      <c r="E46">
        <v>22</v>
      </c>
      <c r="F46" t="s">
        <v>53</v>
      </c>
      <c r="G46" s="18">
        <v>41614</v>
      </c>
      <c r="H46" s="18">
        <v>41712</v>
      </c>
      <c r="I46" t="s">
        <v>55</v>
      </c>
      <c r="J46" t="s">
        <v>10</v>
      </c>
      <c r="K46" t="s">
        <v>7</v>
      </c>
      <c r="L46" t="s">
        <v>11</v>
      </c>
      <c r="M46" s="24">
        <v>127706</v>
      </c>
      <c r="N46">
        <v>533.04999999999995</v>
      </c>
      <c r="O46" t="s">
        <v>9</v>
      </c>
      <c r="P46" t="s">
        <v>86</v>
      </c>
      <c r="Q46" s="24">
        <v>-68073683.299999997</v>
      </c>
      <c r="R46" s="22"/>
    </row>
    <row r="47" spans="2:18" x14ac:dyDescent="0.25">
      <c r="B47" t="s">
        <v>21</v>
      </c>
      <c r="C47" t="s">
        <v>22</v>
      </c>
      <c r="D47" t="s">
        <v>45</v>
      </c>
      <c r="E47">
        <v>65</v>
      </c>
      <c r="F47" t="s">
        <v>53</v>
      </c>
      <c r="G47" s="18">
        <v>41712</v>
      </c>
      <c r="H47" s="18">
        <v>41712</v>
      </c>
      <c r="I47" t="s">
        <v>77</v>
      </c>
      <c r="J47" t="s">
        <v>8</v>
      </c>
      <c r="K47" t="s">
        <v>9</v>
      </c>
      <c r="L47" t="s">
        <v>11</v>
      </c>
      <c r="M47" s="24">
        <v>-133546</v>
      </c>
      <c r="N47">
        <v>570.84</v>
      </c>
      <c r="O47" t="s">
        <v>7</v>
      </c>
      <c r="P47" t="s">
        <v>86</v>
      </c>
      <c r="Q47" s="24">
        <v>76233398.640000001</v>
      </c>
      <c r="R47" s="21">
        <f t="shared" si="1"/>
        <v>5371220.1200000048</v>
      </c>
    </row>
    <row r="48" spans="2:18" x14ac:dyDescent="0.25">
      <c r="B48" t="s">
        <v>21</v>
      </c>
      <c r="C48" t="s">
        <v>22</v>
      </c>
      <c r="D48" t="s">
        <v>45</v>
      </c>
      <c r="E48">
        <v>23</v>
      </c>
      <c r="F48" t="s">
        <v>53</v>
      </c>
      <c r="G48" s="18">
        <v>41638</v>
      </c>
      <c r="H48" s="18">
        <v>41712</v>
      </c>
      <c r="I48" t="s">
        <v>55</v>
      </c>
      <c r="J48" t="s">
        <v>10</v>
      </c>
      <c r="K48" t="s">
        <v>7</v>
      </c>
      <c r="L48" t="s">
        <v>11</v>
      </c>
      <c r="M48" s="24">
        <v>133546</v>
      </c>
      <c r="N48">
        <v>530.62</v>
      </c>
      <c r="O48" t="s">
        <v>9</v>
      </c>
      <c r="P48" t="s">
        <v>86</v>
      </c>
      <c r="Q48" s="24">
        <v>-70862178.519999996</v>
      </c>
      <c r="R48" s="22"/>
    </row>
    <row r="49" spans="2:19" x14ac:dyDescent="0.25">
      <c r="B49" t="s">
        <v>21</v>
      </c>
      <c r="C49" t="s">
        <v>22</v>
      </c>
      <c r="D49" t="s">
        <v>46</v>
      </c>
      <c r="E49">
        <v>66</v>
      </c>
      <c r="F49" t="s">
        <v>53</v>
      </c>
      <c r="G49" s="18">
        <v>41719</v>
      </c>
      <c r="H49" s="18">
        <v>41719</v>
      </c>
      <c r="I49" t="s">
        <v>78</v>
      </c>
      <c r="J49" t="s">
        <v>8</v>
      </c>
      <c r="K49" t="s">
        <v>9</v>
      </c>
      <c r="L49" t="s">
        <v>11</v>
      </c>
      <c r="M49" s="24">
        <v>-142247</v>
      </c>
      <c r="N49">
        <v>568.49</v>
      </c>
      <c r="O49" t="s">
        <v>7</v>
      </c>
      <c r="P49" t="s">
        <v>86</v>
      </c>
      <c r="Q49" s="24">
        <v>80865997.030000001</v>
      </c>
      <c r="R49" s="21">
        <f t="shared" si="1"/>
        <v>4984334.8799999952</v>
      </c>
    </row>
    <row r="50" spans="2:19" x14ac:dyDescent="0.25">
      <c r="B50" t="s">
        <v>21</v>
      </c>
      <c r="C50" t="s">
        <v>22</v>
      </c>
      <c r="D50" t="s">
        <v>46</v>
      </c>
      <c r="E50">
        <v>24</v>
      </c>
      <c r="F50" t="s">
        <v>53</v>
      </c>
      <c r="G50" s="18">
        <v>41614</v>
      </c>
      <c r="H50" s="18">
        <v>41719</v>
      </c>
      <c r="I50" t="s">
        <v>55</v>
      </c>
      <c r="J50" t="s">
        <v>10</v>
      </c>
      <c r="K50" t="s">
        <v>7</v>
      </c>
      <c r="L50" t="s">
        <v>11</v>
      </c>
      <c r="M50" s="24">
        <v>142247</v>
      </c>
      <c r="N50">
        <v>533.45000000000005</v>
      </c>
      <c r="O50" t="s">
        <v>9</v>
      </c>
      <c r="P50" t="s">
        <v>86</v>
      </c>
      <c r="Q50" s="24">
        <v>-75881662.150000006</v>
      </c>
      <c r="R50" s="22"/>
    </row>
    <row r="51" spans="2:19" x14ac:dyDescent="0.25">
      <c r="B51" t="s">
        <v>21</v>
      </c>
      <c r="C51" t="s">
        <v>22</v>
      </c>
      <c r="D51" t="s">
        <v>12</v>
      </c>
      <c r="E51">
        <v>67</v>
      </c>
      <c r="F51" t="s">
        <v>53</v>
      </c>
      <c r="G51" s="18">
        <v>41726</v>
      </c>
      <c r="H51" s="18">
        <v>41726</v>
      </c>
      <c r="I51" t="s">
        <v>79</v>
      </c>
      <c r="J51" t="s">
        <v>8</v>
      </c>
      <c r="K51" t="s">
        <v>9</v>
      </c>
      <c r="L51" t="s">
        <v>11</v>
      </c>
      <c r="M51" s="24">
        <v>-686020</v>
      </c>
      <c r="N51">
        <v>551.42999999999995</v>
      </c>
      <c r="O51" t="s">
        <v>7</v>
      </c>
      <c r="P51" t="s">
        <v>86</v>
      </c>
      <c r="Q51" s="24">
        <v>378292008.60000002</v>
      </c>
      <c r="R51" s="21">
        <f t="shared" si="1"/>
        <v>12060231.600000024</v>
      </c>
    </row>
    <row r="52" spans="2:19" x14ac:dyDescent="0.25">
      <c r="B52" t="s">
        <v>21</v>
      </c>
      <c r="C52" t="s">
        <v>22</v>
      </c>
      <c r="D52" t="s">
        <v>12</v>
      </c>
      <c r="E52">
        <v>25</v>
      </c>
      <c r="F52" t="s">
        <v>53</v>
      </c>
      <c r="G52" s="18">
        <v>41614</v>
      </c>
      <c r="H52" s="18">
        <v>41726</v>
      </c>
      <c r="I52" t="s">
        <v>55</v>
      </c>
      <c r="J52" t="s">
        <v>10</v>
      </c>
      <c r="K52" t="s">
        <v>7</v>
      </c>
      <c r="L52" t="s">
        <v>11</v>
      </c>
      <c r="M52" s="24">
        <v>686020</v>
      </c>
      <c r="N52">
        <v>533.85</v>
      </c>
      <c r="O52" t="s">
        <v>9</v>
      </c>
      <c r="P52" t="s">
        <v>86</v>
      </c>
      <c r="Q52" s="24">
        <v>-366231777</v>
      </c>
      <c r="R52" s="22"/>
    </row>
    <row r="53" spans="2:19" x14ac:dyDescent="0.25">
      <c r="B53" t="s">
        <v>21</v>
      </c>
      <c r="C53" t="s">
        <v>22</v>
      </c>
      <c r="D53" t="s">
        <v>13</v>
      </c>
      <c r="E53">
        <v>68</v>
      </c>
      <c r="F53" t="s">
        <v>53</v>
      </c>
      <c r="G53" s="18">
        <v>41726</v>
      </c>
      <c r="H53" s="18">
        <v>41726</v>
      </c>
      <c r="I53" t="s">
        <v>80</v>
      </c>
      <c r="J53" t="s">
        <v>8</v>
      </c>
      <c r="K53" t="s">
        <v>9</v>
      </c>
      <c r="L53" t="s">
        <v>11</v>
      </c>
      <c r="M53" s="24">
        <v>-827797</v>
      </c>
      <c r="N53">
        <v>551.42999999999995</v>
      </c>
      <c r="O53" t="s">
        <v>7</v>
      </c>
      <c r="P53" t="s">
        <v>86</v>
      </c>
      <c r="Q53" s="24">
        <v>456472099.70999998</v>
      </c>
      <c r="R53" s="21">
        <f t="shared" si="1"/>
        <v>16555940</v>
      </c>
    </row>
    <row r="54" spans="2:19" x14ac:dyDescent="0.25">
      <c r="B54" t="s">
        <v>21</v>
      </c>
      <c r="C54" t="s">
        <v>22</v>
      </c>
      <c r="D54" t="s">
        <v>13</v>
      </c>
      <c r="E54">
        <v>26</v>
      </c>
      <c r="F54" t="s">
        <v>53</v>
      </c>
      <c r="G54" s="18">
        <v>41638</v>
      </c>
      <c r="H54" s="18">
        <v>41726</v>
      </c>
      <c r="I54" t="s">
        <v>55</v>
      </c>
      <c r="J54" t="s">
        <v>10</v>
      </c>
      <c r="K54" t="s">
        <v>7</v>
      </c>
      <c r="L54" t="s">
        <v>11</v>
      </c>
      <c r="M54" s="24">
        <v>827797</v>
      </c>
      <c r="N54">
        <v>531.42999999999995</v>
      </c>
      <c r="O54" t="s">
        <v>9</v>
      </c>
      <c r="P54" t="s">
        <v>86</v>
      </c>
      <c r="Q54" s="24">
        <v>-439916159.70999998</v>
      </c>
      <c r="R54" s="23"/>
    </row>
    <row r="55" spans="2:19" x14ac:dyDescent="0.25">
      <c r="B55" s="2"/>
      <c r="C55" s="2"/>
      <c r="D55" s="2"/>
      <c r="E55" s="2"/>
      <c r="F55" s="2"/>
      <c r="G55" s="14"/>
      <c r="H55" s="14"/>
      <c r="I55" s="2"/>
      <c r="J55" s="2"/>
      <c r="K55" s="2"/>
      <c r="L55" s="10"/>
      <c r="M55" s="12"/>
      <c r="N55" s="15"/>
      <c r="O55" s="2"/>
      <c r="P55" s="2"/>
      <c r="Q55" s="4"/>
      <c r="R55" s="8"/>
    </row>
    <row r="56" spans="2:19" x14ac:dyDescent="0.25">
      <c r="G56" s="9"/>
      <c r="H56" s="9"/>
      <c r="L56" s="11"/>
      <c r="M56" s="13"/>
      <c r="Q56" s="16" t="s">
        <v>87</v>
      </c>
      <c r="R56" s="17">
        <f>SUM(R3:R54)</f>
        <v>553125154.01999998</v>
      </c>
    </row>
    <row r="57" spans="2:19" x14ac:dyDescent="0.25">
      <c r="G57" s="9"/>
      <c r="H57" s="9"/>
      <c r="L57" s="11"/>
      <c r="M57" s="13"/>
      <c r="S57" s="1"/>
    </row>
    <row r="58" spans="2:19" x14ac:dyDescent="0.25">
      <c r="B58" t="s">
        <v>21</v>
      </c>
      <c r="C58" t="s">
        <v>47</v>
      </c>
      <c r="D58" t="s">
        <v>48</v>
      </c>
      <c r="E58">
        <v>69</v>
      </c>
      <c r="F58" t="s">
        <v>53</v>
      </c>
      <c r="G58" s="18">
        <v>41733</v>
      </c>
      <c r="H58" s="18">
        <v>41733</v>
      </c>
      <c r="I58" t="s">
        <v>81</v>
      </c>
      <c r="J58" t="s">
        <v>8</v>
      </c>
      <c r="K58" t="s">
        <v>9</v>
      </c>
      <c r="L58" t="s">
        <v>11</v>
      </c>
      <c r="M58">
        <v>-407455</v>
      </c>
      <c r="N58">
        <v>555.97</v>
      </c>
      <c r="O58" t="s">
        <v>7</v>
      </c>
      <c r="P58" t="s">
        <v>86</v>
      </c>
      <c r="Q58">
        <v>226532756.34999999</v>
      </c>
      <c r="R58" s="21">
        <f>Q58+Q59</f>
        <v>-1870218.4500000179</v>
      </c>
    </row>
    <row r="59" spans="2:19" x14ac:dyDescent="0.25">
      <c r="B59" t="s">
        <v>21</v>
      </c>
      <c r="C59" t="s">
        <v>47</v>
      </c>
      <c r="D59" t="s">
        <v>48</v>
      </c>
      <c r="E59">
        <v>27</v>
      </c>
      <c r="F59" t="s">
        <v>53</v>
      </c>
      <c r="G59" s="18">
        <v>41674</v>
      </c>
      <c r="H59" s="18">
        <v>41733</v>
      </c>
      <c r="I59" t="s">
        <v>55</v>
      </c>
      <c r="J59" t="s">
        <v>10</v>
      </c>
      <c r="K59" t="s">
        <v>7</v>
      </c>
      <c r="L59" t="s">
        <v>11</v>
      </c>
      <c r="M59">
        <v>407455</v>
      </c>
      <c r="N59">
        <v>560.55999999999995</v>
      </c>
      <c r="O59" t="s">
        <v>9</v>
      </c>
      <c r="P59" t="s">
        <v>86</v>
      </c>
      <c r="Q59">
        <v>-228402974.80000001</v>
      </c>
      <c r="R59" s="22"/>
    </row>
    <row r="60" spans="2:19" x14ac:dyDescent="0.25">
      <c r="B60" t="s">
        <v>21</v>
      </c>
      <c r="C60" t="s">
        <v>47</v>
      </c>
      <c r="D60" t="s">
        <v>49</v>
      </c>
      <c r="E60">
        <v>70</v>
      </c>
      <c r="F60" t="s">
        <v>53</v>
      </c>
      <c r="G60" s="18">
        <v>41733</v>
      </c>
      <c r="H60" s="18">
        <v>41733</v>
      </c>
      <c r="I60" t="s">
        <v>82</v>
      </c>
      <c r="J60" t="s">
        <v>8</v>
      </c>
      <c r="K60" t="s">
        <v>9</v>
      </c>
      <c r="L60" t="s">
        <v>11</v>
      </c>
      <c r="M60">
        <v>-111618</v>
      </c>
      <c r="N60">
        <v>555.97</v>
      </c>
      <c r="O60" t="s">
        <v>7</v>
      </c>
      <c r="P60" t="s">
        <v>86</v>
      </c>
      <c r="Q60">
        <v>62056259.460000001</v>
      </c>
      <c r="R60" s="21">
        <f t="shared" ref="R60" si="2">Q60+Q61</f>
        <v>606085.74000000209</v>
      </c>
    </row>
    <row r="61" spans="2:19" x14ac:dyDescent="0.25">
      <c r="B61" t="s">
        <v>21</v>
      </c>
      <c r="C61" t="s">
        <v>47</v>
      </c>
      <c r="D61" t="s">
        <v>49</v>
      </c>
      <c r="E61">
        <v>28</v>
      </c>
      <c r="F61" t="s">
        <v>53</v>
      </c>
      <c r="G61" s="18">
        <v>41683</v>
      </c>
      <c r="H61" s="18">
        <v>41733</v>
      </c>
      <c r="I61" t="s">
        <v>55</v>
      </c>
      <c r="J61" t="s">
        <v>10</v>
      </c>
      <c r="K61" t="s">
        <v>7</v>
      </c>
      <c r="L61" t="s">
        <v>11</v>
      </c>
      <c r="M61">
        <v>111618</v>
      </c>
      <c r="N61">
        <v>550.54</v>
      </c>
      <c r="O61" t="s">
        <v>9</v>
      </c>
      <c r="P61" t="s">
        <v>86</v>
      </c>
      <c r="Q61">
        <v>-61450173.719999999</v>
      </c>
      <c r="R61" s="22"/>
    </row>
    <row r="62" spans="2:19" x14ac:dyDescent="0.25">
      <c r="B62" t="s">
        <v>21</v>
      </c>
      <c r="C62" t="s">
        <v>47</v>
      </c>
      <c r="D62" t="s">
        <v>50</v>
      </c>
      <c r="E62">
        <v>71</v>
      </c>
      <c r="F62" t="s">
        <v>53</v>
      </c>
      <c r="G62" s="18">
        <v>41740</v>
      </c>
      <c r="H62" s="18">
        <v>41740</v>
      </c>
      <c r="I62" t="s">
        <v>83</v>
      </c>
      <c r="J62" t="s">
        <v>8</v>
      </c>
      <c r="K62" t="s">
        <v>9</v>
      </c>
      <c r="L62" t="s">
        <v>11</v>
      </c>
      <c r="M62">
        <v>-827695</v>
      </c>
      <c r="N62">
        <v>544.96</v>
      </c>
      <c r="O62" t="s">
        <v>7</v>
      </c>
      <c r="P62" t="s">
        <v>86</v>
      </c>
      <c r="Q62">
        <v>451060667.19999999</v>
      </c>
      <c r="R62" s="21">
        <f>Q62+Q63</f>
        <v>-13267950.850000024</v>
      </c>
    </row>
    <row r="63" spans="2:19" x14ac:dyDescent="0.25">
      <c r="B63" t="s">
        <v>21</v>
      </c>
      <c r="C63" t="s">
        <v>47</v>
      </c>
      <c r="D63" t="s">
        <v>50</v>
      </c>
      <c r="E63">
        <v>29</v>
      </c>
      <c r="F63" t="s">
        <v>53</v>
      </c>
      <c r="G63" s="18">
        <v>41674</v>
      </c>
      <c r="H63" s="18">
        <v>41740</v>
      </c>
      <c r="I63" t="s">
        <v>55</v>
      </c>
      <c r="J63" t="s">
        <v>10</v>
      </c>
      <c r="K63" t="s">
        <v>7</v>
      </c>
      <c r="L63" t="s">
        <v>11</v>
      </c>
      <c r="M63">
        <v>827695</v>
      </c>
      <c r="N63">
        <v>560.99</v>
      </c>
      <c r="O63" t="s">
        <v>9</v>
      </c>
      <c r="P63" t="s">
        <v>86</v>
      </c>
      <c r="Q63">
        <v>-464328618.05000001</v>
      </c>
      <c r="R63" s="22"/>
    </row>
    <row r="64" spans="2:19" x14ac:dyDescent="0.25">
      <c r="B64" t="s">
        <v>21</v>
      </c>
      <c r="C64" t="s">
        <v>47</v>
      </c>
      <c r="D64" t="s">
        <v>51</v>
      </c>
      <c r="E64">
        <v>72</v>
      </c>
      <c r="F64" t="s">
        <v>53</v>
      </c>
      <c r="G64" s="18">
        <v>41754</v>
      </c>
      <c r="H64" s="18">
        <v>41754</v>
      </c>
      <c r="I64" t="s">
        <v>84</v>
      </c>
      <c r="J64" t="s">
        <v>8</v>
      </c>
      <c r="K64" t="s">
        <v>9</v>
      </c>
      <c r="L64" t="s">
        <v>11</v>
      </c>
      <c r="M64">
        <v>-625572</v>
      </c>
      <c r="N64">
        <v>559.66999999999996</v>
      </c>
      <c r="O64" t="s">
        <v>7</v>
      </c>
      <c r="P64" t="s">
        <v>86</v>
      </c>
      <c r="Q64">
        <v>350113881.24000001</v>
      </c>
      <c r="R64" s="21">
        <f>Q64+Q65</f>
        <v>-1382514.1200000048</v>
      </c>
    </row>
    <row r="65" spans="2:18" x14ac:dyDescent="0.25">
      <c r="B65" t="s">
        <v>21</v>
      </c>
      <c r="C65" t="s">
        <v>47</v>
      </c>
      <c r="D65" t="s">
        <v>51</v>
      </c>
      <c r="E65">
        <v>30</v>
      </c>
      <c r="F65" t="s">
        <v>53</v>
      </c>
      <c r="G65" s="18">
        <v>41674</v>
      </c>
      <c r="H65" s="18">
        <v>41754</v>
      </c>
      <c r="I65" t="s">
        <v>55</v>
      </c>
      <c r="J65" t="s">
        <v>10</v>
      </c>
      <c r="K65" t="s">
        <v>7</v>
      </c>
      <c r="L65" t="s">
        <v>11</v>
      </c>
      <c r="M65">
        <v>625572</v>
      </c>
      <c r="N65">
        <v>561.88</v>
      </c>
      <c r="O65" t="s">
        <v>9</v>
      </c>
      <c r="P65" t="s">
        <v>86</v>
      </c>
      <c r="Q65">
        <v>-351496395.36000001</v>
      </c>
      <c r="R65" s="22"/>
    </row>
    <row r="66" spans="2:18" x14ac:dyDescent="0.25">
      <c r="B66" t="s">
        <v>21</v>
      </c>
      <c r="C66" t="s">
        <v>47</v>
      </c>
      <c r="D66" t="s">
        <v>52</v>
      </c>
      <c r="E66">
        <v>73</v>
      </c>
      <c r="F66" t="s">
        <v>53</v>
      </c>
      <c r="G66" s="18">
        <v>41761</v>
      </c>
      <c r="H66" s="18">
        <v>41761</v>
      </c>
      <c r="I66" t="s">
        <v>85</v>
      </c>
      <c r="J66" t="s">
        <v>8</v>
      </c>
      <c r="K66" t="s">
        <v>9</v>
      </c>
      <c r="L66" t="s">
        <v>11</v>
      </c>
      <c r="M66">
        <v>-627453</v>
      </c>
      <c r="N66">
        <v>564.59</v>
      </c>
      <c r="O66" t="s">
        <v>7</v>
      </c>
      <c r="P66" t="s">
        <v>86</v>
      </c>
      <c r="Q66">
        <v>354253689.26999998</v>
      </c>
      <c r="R66" s="21">
        <f>Q66+Q67</f>
        <v>1436867.3700000048</v>
      </c>
    </row>
    <row r="67" spans="2:18" x14ac:dyDescent="0.25">
      <c r="B67" t="s">
        <v>21</v>
      </c>
      <c r="C67" t="s">
        <v>47</v>
      </c>
      <c r="D67" t="s">
        <v>52</v>
      </c>
      <c r="E67">
        <v>31</v>
      </c>
      <c r="F67" t="s">
        <v>53</v>
      </c>
      <c r="G67" s="18">
        <v>41674</v>
      </c>
      <c r="H67" s="18">
        <v>41761</v>
      </c>
      <c r="I67" t="s">
        <v>55</v>
      </c>
      <c r="J67" t="s">
        <v>10</v>
      </c>
      <c r="K67" t="s">
        <v>7</v>
      </c>
      <c r="L67" t="s">
        <v>11</v>
      </c>
      <c r="M67">
        <v>627453</v>
      </c>
      <c r="N67">
        <v>562.29999999999995</v>
      </c>
      <c r="O67" t="s">
        <v>9</v>
      </c>
      <c r="P67" t="s">
        <v>86</v>
      </c>
      <c r="Q67">
        <v>-352816821.89999998</v>
      </c>
      <c r="R67" s="22"/>
    </row>
    <row r="68" spans="2:18" x14ac:dyDescent="0.25">
      <c r="B68" t="s">
        <v>21</v>
      </c>
      <c r="C68" t="s">
        <v>47</v>
      </c>
      <c r="D68" t="s">
        <v>89</v>
      </c>
      <c r="E68">
        <v>74</v>
      </c>
      <c r="F68" t="s">
        <v>53</v>
      </c>
      <c r="G68" s="18">
        <v>41775</v>
      </c>
      <c r="H68" s="18">
        <v>41775</v>
      </c>
      <c r="I68" t="s">
        <v>90</v>
      </c>
      <c r="J68" t="s">
        <v>8</v>
      </c>
      <c r="K68" t="s">
        <v>9</v>
      </c>
      <c r="L68" t="s">
        <v>11</v>
      </c>
      <c r="M68">
        <v>-306677</v>
      </c>
      <c r="N68">
        <v>553.62</v>
      </c>
      <c r="O68" t="s">
        <v>7</v>
      </c>
      <c r="P68" t="s">
        <v>86</v>
      </c>
      <c r="Q68">
        <v>169782520.74000001</v>
      </c>
      <c r="R68" s="21">
        <f t="shared" ref="R68:R84" si="3">Q68+Q69</f>
        <v>-2901164.4199999869</v>
      </c>
    </row>
    <row r="69" spans="2:18" x14ac:dyDescent="0.25">
      <c r="B69" t="s">
        <v>21</v>
      </c>
      <c r="C69" t="s">
        <v>47</v>
      </c>
      <c r="D69" t="s">
        <v>89</v>
      </c>
      <c r="E69">
        <v>32</v>
      </c>
      <c r="F69" t="s">
        <v>53</v>
      </c>
      <c r="G69" s="18">
        <v>41674</v>
      </c>
      <c r="H69" s="18">
        <v>41775</v>
      </c>
      <c r="I69" t="s">
        <v>55</v>
      </c>
      <c r="J69" t="s">
        <v>10</v>
      </c>
      <c r="K69" t="s">
        <v>7</v>
      </c>
      <c r="L69" t="s">
        <v>11</v>
      </c>
      <c r="M69">
        <v>306677</v>
      </c>
      <c r="N69">
        <v>563.08000000000004</v>
      </c>
      <c r="O69" t="s">
        <v>9</v>
      </c>
      <c r="P69" t="s">
        <v>86</v>
      </c>
      <c r="Q69">
        <v>-172683685.16</v>
      </c>
      <c r="R69" s="22"/>
    </row>
    <row r="70" spans="2:18" x14ac:dyDescent="0.25">
      <c r="B70" t="s">
        <v>21</v>
      </c>
      <c r="C70" t="s">
        <v>47</v>
      </c>
      <c r="D70" t="s">
        <v>91</v>
      </c>
      <c r="E70">
        <v>75</v>
      </c>
      <c r="F70" t="s">
        <v>53</v>
      </c>
      <c r="G70" s="18">
        <v>41775</v>
      </c>
      <c r="H70" s="18">
        <v>41775</v>
      </c>
      <c r="I70" t="s">
        <v>92</v>
      </c>
      <c r="J70" t="s">
        <v>8</v>
      </c>
      <c r="K70" t="s">
        <v>9</v>
      </c>
      <c r="L70" t="s">
        <v>11</v>
      </c>
      <c r="M70">
        <v>-533153</v>
      </c>
      <c r="N70">
        <v>553.62</v>
      </c>
      <c r="O70" t="s">
        <v>7</v>
      </c>
      <c r="P70" t="s">
        <v>86</v>
      </c>
      <c r="Q70">
        <v>295164163.86000001</v>
      </c>
      <c r="R70" s="21">
        <f t="shared" si="3"/>
        <v>357212.50999999046</v>
      </c>
    </row>
    <row r="71" spans="2:18" x14ac:dyDescent="0.25">
      <c r="B71" t="s">
        <v>21</v>
      </c>
      <c r="C71" t="s">
        <v>47</v>
      </c>
      <c r="D71" t="s">
        <v>91</v>
      </c>
      <c r="E71">
        <v>33</v>
      </c>
      <c r="F71" t="s">
        <v>53</v>
      </c>
      <c r="G71" s="18">
        <v>41683</v>
      </c>
      <c r="H71" s="18">
        <v>41775</v>
      </c>
      <c r="I71" t="s">
        <v>55</v>
      </c>
      <c r="J71" t="s">
        <v>10</v>
      </c>
      <c r="K71" t="s">
        <v>7</v>
      </c>
      <c r="L71" t="s">
        <v>11</v>
      </c>
      <c r="M71">
        <v>533153</v>
      </c>
      <c r="N71">
        <v>552.95000000000005</v>
      </c>
      <c r="O71" t="s">
        <v>9</v>
      </c>
      <c r="P71" t="s">
        <v>86</v>
      </c>
      <c r="Q71">
        <v>-294806951.35000002</v>
      </c>
      <c r="R71" s="22"/>
    </row>
    <row r="72" spans="2:18" x14ac:dyDescent="0.25">
      <c r="B72" t="s">
        <v>21</v>
      </c>
      <c r="C72" t="s">
        <v>47</v>
      </c>
      <c r="D72" t="s">
        <v>93</v>
      </c>
      <c r="E72">
        <v>76</v>
      </c>
      <c r="F72" t="s">
        <v>53</v>
      </c>
      <c r="G72" s="18">
        <v>41789</v>
      </c>
      <c r="H72" s="18">
        <v>41789</v>
      </c>
      <c r="I72" t="s">
        <v>94</v>
      </c>
      <c r="J72" t="s">
        <v>8</v>
      </c>
      <c r="K72" t="s">
        <v>9</v>
      </c>
      <c r="L72" t="s">
        <v>11</v>
      </c>
      <c r="M72">
        <v>-997900</v>
      </c>
      <c r="N72">
        <v>548.04</v>
      </c>
      <c r="O72" t="s">
        <v>7</v>
      </c>
      <c r="P72" t="s">
        <v>86</v>
      </c>
      <c r="Q72">
        <v>546889116</v>
      </c>
      <c r="R72" s="21">
        <f t="shared" si="3"/>
        <v>-15716925</v>
      </c>
    </row>
    <row r="73" spans="2:18" x14ac:dyDescent="0.25">
      <c r="B73" t="s">
        <v>21</v>
      </c>
      <c r="C73" t="s">
        <v>47</v>
      </c>
      <c r="D73" t="s">
        <v>93</v>
      </c>
      <c r="E73">
        <v>34</v>
      </c>
      <c r="F73" t="s">
        <v>53</v>
      </c>
      <c r="G73" s="18">
        <v>41674</v>
      </c>
      <c r="H73" s="18">
        <v>41789</v>
      </c>
      <c r="I73" t="s">
        <v>55</v>
      </c>
      <c r="J73" t="s">
        <v>10</v>
      </c>
      <c r="K73" t="s">
        <v>7</v>
      </c>
      <c r="L73" t="s">
        <v>11</v>
      </c>
      <c r="M73">
        <v>997900</v>
      </c>
      <c r="N73">
        <v>563.79</v>
      </c>
      <c r="O73" t="s">
        <v>9</v>
      </c>
      <c r="P73" t="s">
        <v>86</v>
      </c>
      <c r="Q73">
        <v>-562606041</v>
      </c>
      <c r="R73" s="22"/>
    </row>
    <row r="74" spans="2:18" x14ac:dyDescent="0.25">
      <c r="B74" t="s">
        <v>21</v>
      </c>
      <c r="C74" t="s">
        <v>47</v>
      </c>
      <c r="D74" t="s">
        <v>95</v>
      </c>
      <c r="E74">
        <v>77</v>
      </c>
      <c r="F74" t="s">
        <v>53</v>
      </c>
      <c r="G74" s="18">
        <v>41789</v>
      </c>
      <c r="H74" s="18">
        <v>41789</v>
      </c>
      <c r="I74" t="s">
        <v>96</v>
      </c>
      <c r="J74" t="s">
        <v>8</v>
      </c>
      <c r="K74" t="s">
        <v>9</v>
      </c>
      <c r="L74" t="s">
        <v>11</v>
      </c>
      <c r="M74">
        <v>-1987340</v>
      </c>
      <c r="N74">
        <v>548.04</v>
      </c>
      <c r="O74" t="s">
        <v>7</v>
      </c>
      <c r="P74" t="s">
        <v>86</v>
      </c>
      <c r="Q74">
        <v>1089141813.5999999</v>
      </c>
      <c r="R74" s="21">
        <f t="shared" si="3"/>
        <v>-11129104</v>
      </c>
    </row>
    <row r="75" spans="2:18" x14ac:dyDescent="0.25">
      <c r="B75" t="s">
        <v>21</v>
      </c>
      <c r="C75" t="s">
        <v>47</v>
      </c>
      <c r="D75" t="s">
        <v>95</v>
      </c>
      <c r="E75">
        <v>35</v>
      </c>
      <c r="F75" t="s">
        <v>53</v>
      </c>
      <c r="G75" s="18">
        <v>41683</v>
      </c>
      <c r="H75" s="18">
        <v>41789</v>
      </c>
      <c r="I75" t="s">
        <v>55</v>
      </c>
      <c r="J75" t="s">
        <v>10</v>
      </c>
      <c r="K75" t="s">
        <v>7</v>
      </c>
      <c r="L75" t="s">
        <v>11</v>
      </c>
      <c r="M75">
        <v>1987340</v>
      </c>
      <c r="N75">
        <v>553.64</v>
      </c>
      <c r="O75" t="s">
        <v>9</v>
      </c>
      <c r="P75" t="s">
        <v>86</v>
      </c>
      <c r="Q75">
        <v>-1100270917.5999999</v>
      </c>
      <c r="R75" s="22"/>
    </row>
    <row r="76" spans="2:18" x14ac:dyDescent="0.25">
      <c r="B76" t="s">
        <v>21</v>
      </c>
      <c r="C76" t="s">
        <v>47</v>
      </c>
      <c r="D76" t="s">
        <v>97</v>
      </c>
      <c r="E76">
        <v>78</v>
      </c>
      <c r="F76" t="s">
        <v>53</v>
      </c>
      <c r="G76" s="18">
        <v>41789</v>
      </c>
      <c r="H76" s="18">
        <v>41789</v>
      </c>
      <c r="I76" t="s">
        <v>98</v>
      </c>
      <c r="J76" t="s">
        <v>8</v>
      </c>
      <c r="K76" t="s">
        <v>9</v>
      </c>
      <c r="L76" t="s">
        <v>11</v>
      </c>
      <c r="M76">
        <v>-1755992</v>
      </c>
      <c r="N76">
        <v>548.04</v>
      </c>
      <c r="O76" t="s">
        <v>7</v>
      </c>
      <c r="P76" t="s">
        <v>86</v>
      </c>
      <c r="Q76">
        <v>962353855.67999995</v>
      </c>
      <c r="R76" s="21">
        <f t="shared" si="3"/>
        <v>-11326148.400000095</v>
      </c>
    </row>
    <row r="77" spans="2:18" x14ac:dyDescent="0.25">
      <c r="B77" t="s">
        <v>21</v>
      </c>
      <c r="C77" t="s">
        <v>47</v>
      </c>
      <c r="D77" t="s">
        <v>97</v>
      </c>
      <c r="E77">
        <v>36</v>
      </c>
      <c r="F77" t="s">
        <v>53</v>
      </c>
      <c r="G77" s="18">
        <v>41726</v>
      </c>
      <c r="H77" s="18">
        <v>41789</v>
      </c>
      <c r="I77" t="s">
        <v>55</v>
      </c>
      <c r="J77" t="s">
        <v>10</v>
      </c>
      <c r="K77" t="s">
        <v>7</v>
      </c>
      <c r="L77" t="s">
        <v>11</v>
      </c>
      <c r="M77">
        <v>1755992</v>
      </c>
      <c r="N77">
        <v>554.49</v>
      </c>
      <c r="O77" t="s">
        <v>9</v>
      </c>
      <c r="P77" t="s">
        <v>86</v>
      </c>
      <c r="Q77">
        <v>-973680004.08000004</v>
      </c>
      <c r="R77" s="22"/>
    </row>
    <row r="78" spans="2:18" x14ac:dyDescent="0.25">
      <c r="B78" t="s">
        <v>21</v>
      </c>
      <c r="C78" t="s">
        <v>47</v>
      </c>
      <c r="D78" t="s">
        <v>99</v>
      </c>
      <c r="E78">
        <v>79</v>
      </c>
      <c r="F78" t="s">
        <v>53</v>
      </c>
      <c r="G78" s="18">
        <v>41796</v>
      </c>
      <c r="H78" s="18">
        <v>41796</v>
      </c>
      <c r="I78" t="s">
        <v>100</v>
      </c>
      <c r="J78" t="s">
        <v>8</v>
      </c>
      <c r="K78" t="s">
        <v>9</v>
      </c>
      <c r="L78" t="s">
        <v>11</v>
      </c>
      <c r="M78">
        <v>-562575</v>
      </c>
      <c r="N78">
        <v>551.63</v>
      </c>
      <c r="O78" t="s">
        <v>7</v>
      </c>
      <c r="P78" t="s">
        <v>86</v>
      </c>
      <c r="Q78">
        <v>310333247.25</v>
      </c>
      <c r="R78" s="21">
        <f t="shared" si="3"/>
        <v>-1811491.5</v>
      </c>
    </row>
    <row r="79" spans="2:18" x14ac:dyDescent="0.25">
      <c r="B79" t="s">
        <v>21</v>
      </c>
      <c r="C79" t="s">
        <v>47</v>
      </c>
      <c r="D79" t="s">
        <v>99</v>
      </c>
      <c r="E79">
        <v>37</v>
      </c>
      <c r="F79" t="s">
        <v>53</v>
      </c>
      <c r="G79" s="18">
        <v>41726</v>
      </c>
      <c r="H79" s="18">
        <v>41796</v>
      </c>
      <c r="I79" t="s">
        <v>55</v>
      </c>
      <c r="J79" t="s">
        <v>10</v>
      </c>
      <c r="K79" t="s">
        <v>7</v>
      </c>
      <c r="L79" t="s">
        <v>11</v>
      </c>
      <c r="M79">
        <v>562575</v>
      </c>
      <c r="N79">
        <v>554.85</v>
      </c>
      <c r="O79" t="s">
        <v>9</v>
      </c>
      <c r="P79" t="s">
        <v>86</v>
      </c>
      <c r="Q79">
        <v>-312144738.75</v>
      </c>
      <c r="R79" s="22"/>
    </row>
    <row r="80" spans="2:18" x14ac:dyDescent="0.25">
      <c r="B80" t="s">
        <v>21</v>
      </c>
      <c r="C80" t="s">
        <v>47</v>
      </c>
      <c r="D80" t="s">
        <v>101</v>
      </c>
      <c r="E80">
        <v>80</v>
      </c>
      <c r="F80" t="s">
        <v>53</v>
      </c>
      <c r="G80" s="18">
        <v>41803</v>
      </c>
      <c r="H80" s="18">
        <v>41803</v>
      </c>
      <c r="I80" t="s">
        <v>102</v>
      </c>
      <c r="J80" t="s">
        <v>8</v>
      </c>
      <c r="K80" t="s">
        <v>9</v>
      </c>
      <c r="L80" t="s">
        <v>11</v>
      </c>
      <c r="M80">
        <v>-1632691</v>
      </c>
      <c r="N80">
        <v>553.42999999999995</v>
      </c>
      <c r="O80" t="s">
        <v>7</v>
      </c>
      <c r="P80" t="s">
        <v>86</v>
      </c>
      <c r="Q80">
        <v>903580180.13</v>
      </c>
      <c r="R80" s="21">
        <f t="shared" si="3"/>
        <v>-2889863.0700000525</v>
      </c>
    </row>
    <row r="81" spans="2:18" x14ac:dyDescent="0.25">
      <c r="B81" t="s">
        <v>21</v>
      </c>
      <c r="C81" t="s">
        <v>47</v>
      </c>
      <c r="D81" t="s">
        <v>101</v>
      </c>
      <c r="E81">
        <v>38</v>
      </c>
      <c r="F81" t="s">
        <v>53</v>
      </c>
      <c r="G81" s="18">
        <v>41726</v>
      </c>
      <c r="H81" s="18">
        <v>41803</v>
      </c>
      <c r="I81" t="s">
        <v>55</v>
      </c>
      <c r="J81" t="s">
        <v>10</v>
      </c>
      <c r="K81" t="s">
        <v>7</v>
      </c>
      <c r="L81" t="s">
        <v>11</v>
      </c>
      <c r="M81">
        <v>1632691</v>
      </c>
      <c r="N81">
        <v>555.20000000000005</v>
      </c>
      <c r="O81" t="s">
        <v>9</v>
      </c>
      <c r="P81" t="s">
        <v>86</v>
      </c>
      <c r="Q81">
        <v>-906470043.20000005</v>
      </c>
      <c r="R81" s="22"/>
    </row>
    <row r="82" spans="2:18" x14ac:dyDescent="0.25">
      <c r="B82" t="s">
        <v>21</v>
      </c>
      <c r="C82" t="s">
        <v>47</v>
      </c>
      <c r="D82" t="s">
        <v>103</v>
      </c>
      <c r="E82">
        <v>81</v>
      </c>
      <c r="F82" t="s">
        <v>53</v>
      </c>
      <c r="G82" s="18">
        <v>41810</v>
      </c>
      <c r="H82" s="18">
        <v>41810</v>
      </c>
      <c r="I82" t="s">
        <v>104</v>
      </c>
      <c r="J82" t="s">
        <v>8</v>
      </c>
      <c r="K82" t="s">
        <v>9</v>
      </c>
      <c r="L82" t="s">
        <v>11</v>
      </c>
      <c r="M82">
        <v>-2066619</v>
      </c>
      <c r="N82">
        <v>556.69000000000005</v>
      </c>
      <c r="O82" t="s">
        <v>7</v>
      </c>
      <c r="P82" t="s">
        <v>86</v>
      </c>
      <c r="Q82">
        <v>1150466131.1099999</v>
      </c>
      <c r="R82" s="21">
        <f t="shared" si="3"/>
        <v>11035745.4599998</v>
      </c>
    </row>
    <row r="83" spans="2:18" x14ac:dyDescent="0.25">
      <c r="B83" t="s">
        <v>21</v>
      </c>
      <c r="C83" t="s">
        <v>47</v>
      </c>
      <c r="D83" t="s">
        <v>103</v>
      </c>
      <c r="E83">
        <v>39</v>
      </c>
      <c r="F83" t="s">
        <v>53</v>
      </c>
      <c r="G83" s="18">
        <v>41737</v>
      </c>
      <c r="H83" s="18">
        <v>41810</v>
      </c>
      <c r="I83" t="s">
        <v>55</v>
      </c>
      <c r="J83" t="s">
        <v>10</v>
      </c>
      <c r="K83" t="s">
        <v>7</v>
      </c>
      <c r="L83" t="s">
        <v>11</v>
      </c>
      <c r="M83">
        <v>2066619</v>
      </c>
      <c r="N83">
        <v>551.35</v>
      </c>
      <c r="O83" t="s">
        <v>9</v>
      </c>
      <c r="P83" t="s">
        <v>86</v>
      </c>
      <c r="Q83">
        <v>-1139430385.6500001</v>
      </c>
      <c r="R83" s="22"/>
    </row>
    <row r="84" spans="2:18" x14ac:dyDescent="0.25">
      <c r="B84" t="s">
        <v>21</v>
      </c>
      <c r="C84" t="s">
        <v>47</v>
      </c>
      <c r="D84" t="s">
        <v>105</v>
      </c>
      <c r="E84">
        <v>82</v>
      </c>
      <c r="F84" t="s">
        <v>53</v>
      </c>
      <c r="G84" s="18">
        <v>41817</v>
      </c>
      <c r="H84" s="18">
        <v>41817</v>
      </c>
      <c r="I84" t="s">
        <v>106</v>
      </c>
      <c r="J84" t="s">
        <v>8</v>
      </c>
      <c r="K84" t="s">
        <v>9</v>
      </c>
      <c r="L84" t="s">
        <v>11</v>
      </c>
      <c r="M84">
        <v>-777813</v>
      </c>
      <c r="N84">
        <v>550.02</v>
      </c>
      <c r="O84" t="s">
        <v>7</v>
      </c>
      <c r="P84" t="s">
        <v>86</v>
      </c>
      <c r="Q84">
        <v>427812706.25999999</v>
      </c>
      <c r="R84" s="21">
        <f t="shared" si="3"/>
        <v>-1384507.1399999857</v>
      </c>
    </row>
    <row r="85" spans="2:18" x14ac:dyDescent="0.25">
      <c r="B85" t="s">
        <v>21</v>
      </c>
      <c r="C85" t="s">
        <v>47</v>
      </c>
      <c r="D85" t="s">
        <v>105</v>
      </c>
      <c r="E85">
        <v>40</v>
      </c>
      <c r="F85" t="s">
        <v>53</v>
      </c>
      <c r="G85" s="18">
        <v>41737</v>
      </c>
      <c r="H85" s="18">
        <v>41817</v>
      </c>
      <c r="I85" t="s">
        <v>55</v>
      </c>
      <c r="J85" t="s">
        <v>10</v>
      </c>
      <c r="K85" t="s">
        <v>7</v>
      </c>
      <c r="L85" t="s">
        <v>11</v>
      </c>
      <c r="M85">
        <v>777813</v>
      </c>
      <c r="N85">
        <v>551.79999999999995</v>
      </c>
      <c r="O85" t="s">
        <v>9</v>
      </c>
      <c r="P85" t="s">
        <v>86</v>
      </c>
      <c r="Q85">
        <v>-429197213.39999998</v>
      </c>
      <c r="R85" s="23"/>
    </row>
    <row r="87" spans="2:18" x14ac:dyDescent="0.25">
      <c r="Q87" s="5" t="s">
        <v>88</v>
      </c>
      <c r="R87" s="6">
        <f>SUM(R58:R85)</f>
        <v>-50243975.87000037</v>
      </c>
    </row>
    <row r="89" spans="2:18" x14ac:dyDescent="0.25">
      <c r="B89" t="s">
        <v>21</v>
      </c>
      <c r="C89" t="s">
        <v>107</v>
      </c>
      <c r="D89" t="s">
        <v>108</v>
      </c>
      <c r="E89">
        <v>83</v>
      </c>
      <c r="F89" t="s">
        <v>53</v>
      </c>
      <c r="G89" s="18">
        <v>41824</v>
      </c>
      <c r="H89" s="18">
        <v>41824</v>
      </c>
      <c r="I89" t="s">
        <v>109</v>
      </c>
      <c r="J89" t="s">
        <v>8</v>
      </c>
      <c r="K89" t="s">
        <v>9</v>
      </c>
      <c r="L89" t="s">
        <v>11</v>
      </c>
      <c r="M89">
        <v>-1645447</v>
      </c>
      <c r="N89">
        <v>550.84</v>
      </c>
      <c r="O89" t="s">
        <v>7</v>
      </c>
      <c r="P89" t="s">
        <v>86</v>
      </c>
      <c r="Q89">
        <v>906378025.48000002</v>
      </c>
      <c r="R89" s="21">
        <f t="shared" ref="R89" si="4">Q89+Q90</f>
        <v>3027622.4800000191</v>
      </c>
    </row>
    <row r="90" spans="2:18" x14ac:dyDescent="0.25">
      <c r="B90" t="s">
        <v>21</v>
      </c>
      <c r="C90" t="s">
        <v>107</v>
      </c>
      <c r="D90" t="s">
        <v>108</v>
      </c>
      <c r="E90">
        <v>41</v>
      </c>
      <c r="F90" t="s">
        <v>53</v>
      </c>
      <c r="G90" s="18">
        <v>41739</v>
      </c>
      <c r="H90" s="18">
        <v>41824</v>
      </c>
      <c r="I90" t="s">
        <v>55</v>
      </c>
      <c r="J90" t="s">
        <v>10</v>
      </c>
      <c r="K90" t="s">
        <v>7</v>
      </c>
      <c r="L90" t="s">
        <v>11</v>
      </c>
      <c r="M90">
        <v>1645447</v>
      </c>
      <c r="N90">
        <v>549</v>
      </c>
      <c r="O90" t="s">
        <v>9</v>
      </c>
      <c r="P90" t="s">
        <v>86</v>
      </c>
      <c r="Q90">
        <v>-903350403</v>
      </c>
      <c r="R90" s="22"/>
    </row>
    <row r="91" spans="2:18" x14ac:dyDescent="0.25">
      <c r="B91" t="s">
        <v>21</v>
      </c>
      <c r="C91" t="s">
        <v>107</v>
      </c>
      <c r="D91" t="s">
        <v>110</v>
      </c>
      <c r="E91">
        <v>84</v>
      </c>
      <c r="F91" t="s">
        <v>53</v>
      </c>
      <c r="G91" s="18">
        <v>41831</v>
      </c>
      <c r="H91" s="18">
        <v>41831</v>
      </c>
      <c r="I91" t="s">
        <v>111</v>
      </c>
      <c r="J91" t="s">
        <v>8</v>
      </c>
      <c r="K91" t="s">
        <v>9</v>
      </c>
      <c r="L91" t="s">
        <v>11</v>
      </c>
      <c r="M91">
        <v>-746756</v>
      </c>
      <c r="N91">
        <v>553.29</v>
      </c>
      <c r="O91" t="s">
        <v>7</v>
      </c>
      <c r="P91" t="s">
        <v>86</v>
      </c>
      <c r="Q91">
        <v>413172627.24000001</v>
      </c>
      <c r="R91" s="21">
        <f t="shared" ref="R91" si="5">Q91+Q92</f>
        <v>2942218.6399999857</v>
      </c>
    </row>
    <row r="92" spans="2:18" x14ac:dyDescent="0.25">
      <c r="B92" t="s">
        <v>21</v>
      </c>
      <c r="C92" t="s">
        <v>107</v>
      </c>
      <c r="D92" t="s">
        <v>110</v>
      </c>
      <c r="E92">
        <v>42</v>
      </c>
      <c r="F92" t="s">
        <v>53</v>
      </c>
      <c r="G92" s="18">
        <v>41739</v>
      </c>
      <c r="H92" s="18">
        <v>41831</v>
      </c>
      <c r="I92" t="s">
        <v>55</v>
      </c>
      <c r="J92" t="s">
        <v>10</v>
      </c>
      <c r="K92" t="s">
        <v>7</v>
      </c>
      <c r="L92" t="s">
        <v>11</v>
      </c>
      <c r="M92">
        <v>746756</v>
      </c>
      <c r="N92">
        <v>549.35</v>
      </c>
      <c r="O92" t="s">
        <v>9</v>
      </c>
      <c r="P92" t="s">
        <v>86</v>
      </c>
      <c r="Q92">
        <v>-410230408.60000002</v>
      </c>
      <c r="R92" s="23"/>
    </row>
    <row r="93" spans="2:18" x14ac:dyDescent="0.25">
      <c r="B93" t="s">
        <v>21</v>
      </c>
      <c r="C93" t="s">
        <v>107</v>
      </c>
      <c r="D93" t="s">
        <v>112</v>
      </c>
      <c r="E93">
        <v>86</v>
      </c>
      <c r="F93" t="s">
        <v>53</v>
      </c>
      <c r="G93" s="18">
        <v>41852</v>
      </c>
      <c r="H93" s="18">
        <v>41852</v>
      </c>
      <c r="I93" t="s">
        <v>113</v>
      </c>
      <c r="J93" t="s">
        <v>8</v>
      </c>
      <c r="K93" t="s">
        <v>9</v>
      </c>
      <c r="L93" t="s">
        <v>11</v>
      </c>
      <c r="M93">
        <v>-2365411</v>
      </c>
      <c r="N93">
        <v>573.14</v>
      </c>
      <c r="O93" t="s">
        <v>7</v>
      </c>
      <c r="P93" t="s">
        <v>86</v>
      </c>
      <c r="Q93">
        <v>1355711660.54</v>
      </c>
      <c r="R93" s="21">
        <f t="shared" ref="R93" si="6">Q93+Q94</f>
        <v>51802500.899999857</v>
      </c>
    </row>
    <row r="94" spans="2:18" x14ac:dyDescent="0.25">
      <c r="B94" t="s">
        <v>21</v>
      </c>
      <c r="C94" t="s">
        <v>107</v>
      </c>
      <c r="D94" t="s">
        <v>112</v>
      </c>
      <c r="E94">
        <v>85</v>
      </c>
      <c r="F94" t="s">
        <v>53</v>
      </c>
      <c r="G94" s="18">
        <v>41788</v>
      </c>
      <c r="H94" s="18">
        <v>41852</v>
      </c>
      <c r="I94" t="s">
        <v>55</v>
      </c>
      <c r="J94" t="s">
        <v>10</v>
      </c>
      <c r="K94" t="s">
        <v>7</v>
      </c>
      <c r="L94" t="s">
        <v>11</v>
      </c>
      <c r="M94">
        <v>2365411</v>
      </c>
      <c r="N94">
        <v>551.24</v>
      </c>
      <c r="O94" t="s">
        <v>9</v>
      </c>
      <c r="P94" t="s">
        <v>86</v>
      </c>
      <c r="Q94">
        <v>-1303909159.6400001</v>
      </c>
      <c r="R94" s="22"/>
    </row>
    <row r="95" spans="2:18" x14ac:dyDescent="0.25">
      <c r="B95" t="s">
        <v>21</v>
      </c>
      <c r="C95" t="s">
        <v>107</v>
      </c>
      <c r="D95" t="s">
        <v>114</v>
      </c>
      <c r="E95">
        <v>88</v>
      </c>
      <c r="F95" t="s">
        <v>53</v>
      </c>
      <c r="G95" s="18">
        <v>41865</v>
      </c>
      <c r="H95" s="18">
        <v>41865</v>
      </c>
      <c r="I95" t="s">
        <v>115</v>
      </c>
      <c r="J95" t="s">
        <v>8</v>
      </c>
      <c r="K95" t="s">
        <v>9</v>
      </c>
      <c r="L95" t="s">
        <v>11</v>
      </c>
      <c r="M95">
        <v>-2698861</v>
      </c>
      <c r="N95">
        <v>576.49</v>
      </c>
      <c r="O95" t="s">
        <v>7</v>
      </c>
      <c r="P95" t="s">
        <v>86</v>
      </c>
      <c r="Q95">
        <v>1555866377.8900001</v>
      </c>
      <c r="R95" s="21">
        <f t="shared" ref="R95" si="7">Q95+Q96</f>
        <v>66041128.670000076</v>
      </c>
    </row>
    <row r="96" spans="2:18" x14ac:dyDescent="0.25">
      <c r="B96" t="s">
        <v>21</v>
      </c>
      <c r="C96" t="s">
        <v>107</v>
      </c>
      <c r="D96" t="s">
        <v>114</v>
      </c>
      <c r="E96">
        <v>87</v>
      </c>
      <c r="F96" t="s">
        <v>53</v>
      </c>
      <c r="G96" s="18">
        <v>41788</v>
      </c>
      <c r="H96" s="18">
        <v>41865</v>
      </c>
      <c r="I96" t="s">
        <v>55</v>
      </c>
      <c r="J96" t="s">
        <v>10</v>
      </c>
      <c r="K96" t="s">
        <v>7</v>
      </c>
      <c r="L96" t="s">
        <v>11</v>
      </c>
      <c r="M96">
        <v>2698861</v>
      </c>
      <c r="N96">
        <v>552.02</v>
      </c>
      <c r="O96" t="s">
        <v>9</v>
      </c>
      <c r="P96" t="s">
        <v>86</v>
      </c>
      <c r="Q96">
        <v>-1489825249.22</v>
      </c>
      <c r="R96" s="23"/>
    </row>
    <row r="98" spans="17:18" x14ac:dyDescent="0.25">
      <c r="Q98" s="5" t="s">
        <v>116</v>
      </c>
      <c r="R98" s="6">
        <f>SUM(R89:R96)</f>
        <v>123813470.68999994</v>
      </c>
    </row>
    <row r="101" spans="17:18" x14ac:dyDescent="0.25">
      <c r="Q101" s="5" t="s">
        <v>14</v>
      </c>
      <c r="R101" s="6">
        <f>R56+R87+R98</f>
        <v>626694648.83999956</v>
      </c>
    </row>
  </sheetData>
  <mergeCells count="46">
    <mergeCell ref="R93:R94"/>
    <mergeCell ref="R95:R96"/>
    <mergeCell ref="R89:R90"/>
    <mergeCell ref="R91:R92"/>
    <mergeCell ref="R76:R77"/>
    <mergeCell ref="R78:R79"/>
    <mergeCell ref="R80:R81"/>
    <mergeCell ref="R82:R83"/>
    <mergeCell ref="R84:R85"/>
    <mergeCell ref="R66:R67"/>
    <mergeCell ref="R68:R69"/>
    <mergeCell ref="R70:R71"/>
    <mergeCell ref="R72:R73"/>
    <mergeCell ref="R74:R75"/>
    <mergeCell ref="R11:R12"/>
    <mergeCell ref="R58:R59"/>
    <mergeCell ref="R60:R61"/>
    <mergeCell ref="R62:R63"/>
    <mergeCell ref="R64:R65"/>
    <mergeCell ref="R49:R50"/>
    <mergeCell ref="R51:R52"/>
    <mergeCell ref="R31:R32"/>
    <mergeCell ref="R33:R34"/>
    <mergeCell ref="R35:R36"/>
    <mergeCell ref="R37:R38"/>
    <mergeCell ref="R39:R40"/>
    <mergeCell ref="R53:R54"/>
    <mergeCell ref="R41:R42"/>
    <mergeCell ref="R45:R46"/>
    <mergeCell ref="R47:R48"/>
    <mergeCell ref="P2:Q2"/>
    <mergeCell ref="L2:M2"/>
    <mergeCell ref="R43:R44"/>
    <mergeCell ref="R21:R22"/>
    <mergeCell ref="R23:R24"/>
    <mergeCell ref="R25:R26"/>
    <mergeCell ref="R27:R28"/>
    <mergeCell ref="R7:R8"/>
    <mergeCell ref="R5:R6"/>
    <mergeCell ref="R3:R4"/>
    <mergeCell ref="R19:R20"/>
    <mergeCell ref="R29:R30"/>
    <mergeCell ref="R17:R18"/>
    <mergeCell ref="R15:R16"/>
    <mergeCell ref="R13:R14"/>
    <mergeCell ref="R9:R10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 Chile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KFCH</cp:lastModifiedBy>
  <dcterms:created xsi:type="dcterms:W3CDTF">2013-08-21T09:00:15Z</dcterms:created>
  <dcterms:modified xsi:type="dcterms:W3CDTF">2015-01-06T10:17:34Z</dcterms:modified>
</cp:coreProperties>
</file>