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20" yWindow="-15" windowWidth="20970" windowHeight="12270" activeTab="2"/>
  </bookViews>
  <sheets>
    <sheet name="Hedging_Summary" sheetId="1" r:id="rId1"/>
    <sheet name="Hedging_Performance" sheetId="4" r:id="rId2"/>
    <sheet name="PL" sheetId="5" r:id="rId3"/>
  </sheets>
  <definedNames>
    <definedName name="PL">PL!$A$1:$P$89</definedName>
    <definedName name="Summary4">Hedging_Summary!$B$2:$N$11</definedName>
    <definedName name="Summary5">Hedging_Performance!$B$2:$O$10</definedName>
    <definedName name="Summary6">#REF!</definedName>
  </definedNames>
  <calcPr calcId="145621" calcMode="manual"/>
</workbook>
</file>

<file path=xl/calcChain.xml><?xml version="1.0" encoding="utf-8"?>
<calcChain xmlns="http://schemas.openxmlformats.org/spreadsheetml/2006/main">
  <c r="H50" i="4" l="1"/>
  <c r="H49" i="4"/>
  <c r="H48" i="4"/>
  <c r="H47" i="4"/>
  <c r="H46" i="4"/>
  <c r="H45" i="4"/>
  <c r="H44" i="4"/>
  <c r="H42" i="4" l="1"/>
  <c r="H41" i="4"/>
  <c r="H40" i="4"/>
  <c r="H39" i="4"/>
  <c r="H38" i="4"/>
  <c r="H37" i="4"/>
  <c r="H36" i="4"/>
  <c r="H10" i="4" l="1"/>
  <c r="H9" i="4"/>
  <c r="H8" i="4"/>
  <c r="H7" i="4"/>
  <c r="H6" i="4"/>
  <c r="H5" i="4"/>
  <c r="H4" i="4"/>
  <c r="H34" i="4" l="1"/>
  <c r="H33" i="4"/>
  <c r="H32" i="4"/>
  <c r="H31" i="4"/>
  <c r="H30" i="4"/>
  <c r="H29" i="4"/>
  <c r="H28" i="4"/>
  <c r="H18" i="4" l="1"/>
  <c r="H17" i="4"/>
  <c r="H16" i="4"/>
  <c r="H15" i="4"/>
  <c r="H14" i="4"/>
  <c r="H13" i="4"/>
  <c r="H12" i="4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H26" i="4" l="1"/>
  <c r="H25" i="4"/>
  <c r="H24" i="4"/>
  <c r="H23" i="4"/>
  <c r="H22" i="4"/>
  <c r="H21" i="4"/>
  <c r="H20" i="4"/>
</calcChain>
</file>

<file path=xl/sharedStrings.xml><?xml version="1.0" encoding="utf-8"?>
<sst xmlns="http://schemas.openxmlformats.org/spreadsheetml/2006/main" count="1119" uniqueCount="176">
  <si>
    <t>Hedge Reference</t>
  </si>
  <si>
    <t>Hedged Notional</t>
  </si>
  <si>
    <t>Exposure</t>
  </si>
  <si>
    <t>Hedge Ratio</t>
  </si>
  <si>
    <t>CCY</t>
  </si>
  <si>
    <t>Hedge Rate</t>
  </si>
  <si>
    <t>EURGBP</t>
  </si>
  <si>
    <t>USD</t>
  </si>
  <si>
    <t>Performance</t>
  </si>
  <si>
    <t>All-in Performance</t>
  </si>
  <si>
    <t>excl. premiums</t>
  </si>
  <si>
    <t>inc. premiums</t>
  </si>
  <si>
    <t>Budget Rate</t>
  </si>
  <si>
    <t>Options Premium (USD)</t>
  </si>
  <si>
    <t>Evolution in %</t>
  </si>
  <si>
    <t>Option Ratio</t>
  </si>
  <si>
    <t>USDSGD</t>
  </si>
  <si>
    <t>Singapore-2014-Q1</t>
  </si>
  <si>
    <t>Singapore-2014-Q2</t>
  </si>
  <si>
    <t>Singapore-2014-Q3</t>
  </si>
  <si>
    <t>Singapore-2014-Q4</t>
  </si>
  <si>
    <t>Singapore-2015-Q1</t>
  </si>
  <si>
    <t>Singapore-2015-Q2</t>
  </si>
  <si>
    <t>Singapore-2015-Q3</t>
  </si>
  <si>
    <t>Countervalue (SGD)</t>
  </si>
  <si>
    <t>USDZAR</t>
  </si>
  <si>
    <t>S-Africa-2014-Q1</t>
  </si>
  <si>
    <t>S-Africa-2014-Q2</t>
  </si>
  <si>
    <t>S-Africa-2014-Q3</t>
  </si>
  <si>
    <t>S-Africa-2014-Q4</t>
  </si>
  <si>
    <t>S-Africa-2015-Q1</t>
  </si>
  <si>
    <t>S-Africa-2015-Q2</t>
  </si>
  <si>
    <t>S-Africa-2015-Q3</t>
  </si>
  <si>
    <t>USDKES</t>
  </si>
  <si>
    <t>Kenya-2014-Q1</t>
  </si>
  <si>
    <t>Kenya-2014-Q2</t>
  </si>
  <si>
    <t>Kenya-2014-Q3</t>
  </si>
  <si>
    <t>Kenya-2014-Q4</t>
  </si>
  <si>
    <t>Kenya-2015-Q1</t>
  </si>
  <si>
    <t>Kenya-2015-Q2</t>
  </si>
  <si>
    <t>Kenya-2015-Q3</t>
  </si>
  <si>
    <t>USDIDR</t>
  </si>
  <si>
    <t>Indonesia-2014-Q1</t>
  </si>
  <si>
    <t>Indonesia-2014-Q2</t>
  </si>
  <si>
    <t>Indonesia-2014-Q3</t>
  </si>
  <si>
    <t>Indonesia-2014-Q4</t>
  </si>
  <si>
    <t>Indonesia-2015-Q1</t>
  </si>
  <si>
    <t>Indonesia-2015-Q2</t>
  </si>
  <si>
    <t>Indonesia-2015-Q3</t>
  </si>
  <si>
    <t>USDINR</t>
  </si>
  <si>
    <t>India-2014-Q1</t>
  </si>
  <si>
    <t>India-2014-Q2</t>
  </si>
  <si>
    <t>India-2014-Q3</t>
  </si>
  <si>
    <t>India-2014-Q4</t>
  </si>
  <si>
    <t>India-2015-Q1</t>
  </si>
  <si>
    <t>India-2015-Q2</t>
  </si>
  <si>
    <t>India-2015-Q3</t>
  </si>
  <si>
    <t>USDCLP</t>
  </si>
  <si>
    <t>Chile-2014-Q1</t>
  </si>
  <si>
    <t>Chile-2014-Q2</t>
  </si>
  <si>
    <t>Chile-2014-Q3</t>
  </si>
  <si>
    <t>Chile-2014-Q4</t>
  </si>
  <si>
    <t>Chile-2015-Q1</t>
  </si>
  <si>
    <t>Chile-2015-Q2</t>
  </si>
  <si>
    <t>Chile-2015-Q3</t>
  </si>
  <si>
    <t/>
  </si>
  <si>
    <t>CCY Pair</t>
  </si>
  <si>
    <t>Strategy ID</t>
  </si>
  <si>
    <t>Trade ID</t>
  </si>
  <si>
    <t>Counterparty</t>
  </si>
  <si>
    <t>Trade Date</t>
  </si>
  <si>
    <t>Settlement Date</t>
  </si>
  <si>
    <t>Comment</t>
  </si>
  <si>
    <t>Trade Type dev1</t>
  </si>
  <si>
    <t>Position dev1</t>
  </si>
  <si>
    <t>Notional CCY dev1</t>
  </si>
  <si>
    <t>Notional dev1</t>
  </si>
  <si>
    <t>Strike</t>
  </si>
  <si>
    <t>Position dev2</t>
  </si>
  <si>
    <t>Notional CCY dev2</t>
  </si>
  <si>
    <t>Notional dev2</t>
  </si>
  <si>
    <t>1-D</t>
  </si>
  <si>
    <t>BANK</t>
  </si>
  <si>
    <t>Close-Out (Trade 1)</t>
  </si>
  <si>
    <t>SPOT</t>
  </si>
  <si>
    <t>SELL</t>
  </si>
  <si>
    <t>BUY</t>
  </si>
  <si>
    <t>CLP</t>
  </si>
  <si>
    <t>New Hedge</t>
  </si>
  <si>
    <t>FORWARD</t>
  </si>
  <si>
    <t>2-D</t>
  </si>
  <si>
    <t>Close-Out (Trade 2)</t>
  </si>
  <si>
    <t>3-D</t>
  </si>
  <si>
    <t>Close-Out (Trade 3)</t>
  </si>
  <si>
    <t>4-D</t>
  </si>
  <si>
    <t>Close-Out (Trade 4)</t>
  </si>
  <si>
    <t>5-D</t>
  </si>
  <si>
    <t>Close-Out (Trade 5)</t>
  </si>
  <si>
    <t>6-D</t>
  </si>
  <si>
    <t>Close-Out (Trade 6)</t>
  </si>
  <si>
    <t>7-D</t>
  </si>
  <si>
    <t>Close-Out (Trade 7)</t>
  </si>
  <si>
    <t>10-D</t>
  </si>
  <si>
    <t>Close-Out (Trade 10)</t>
  </si>
  <si>
    <t>8-D</t>
  </si>
  <si>
    <t>Close-Out (Trade 8)</t>
  </si>
  <si>
    <t>9-D</t>
  </si>
  <si>
    <t>Close-Out (Trade 9)</t>
  </si>
  <si>
    <t>11-D</t>
  </si>
  <si>
    <t>Close-Out (Trade 11)</t>
  </si>
  <si>
    <t>12-D</t>
  </si>
  <si>
    <t>Close-Out (Trade 12)</t>
  </si>
  <si>
    <t>13-D</t>
  </si>
  <si>
    <t>Close-Out (Trade 13)</t>
  </si>
  <si>
    <t>14-D</t>
  </si>
  <si>
    <t>Close-Out (Trade 14)</t>
  </si>
  <si>
    <t>15-D</t>
  </si>
  <si>
    <t>Close-Out (Trade 15)</t>
  </si>
  <si>
    <t>16-D</t>
  </si>
  <si>
    <t>Close-Out (Trade 16)</t>
  </si>
  <si>
    <t>17-D</t>
  </si>
  <si>
    <t>Close-Out (Trade 17)</t>
  </si>
  <si>
    <t>18-D</t>
  </si>
  <si>
    <t>Close-Out (Trade 18)</t>
  </si>
  <si>
    <t>19-D</t>
  </si>
  <si>
    <t>Close-Out (Trade 19)</t>
  </si>
  <si>
    <t>20-D</t>
  </si>
  <si>
    <t>Close-Out (Trade 20)</t>
  </si>
  <si>
    <t>21-D</t>
  </si>
  <si>
    <t>Close-Out (Trade 21)</t>
  </si>
  <si>
    <t>22-D</t>
  </si>
  <si>
    <t>Close-Out (Trade 22)</t>
  </si>
  <si>
    <t>23-D</t>
  </si>
  <si>
    <t>Close-Out (Trade 23)</t>
  </si>
  <si>
    <t>24-D</t>
  </si>
  <si>
    <t>Close-Out (Trade 24)</t>
  </si>
  <si>
    <t>25-D</t>
  </si>
  <si>
    <t>Close-Out (Trade 25)</t>
  </si>
  <si>
    <t>26-D</t>
  </si>
  <si>
    <t>Close-Out (Trade 26)</t>
  </si>
  <si>
    <t>27-D</t>
  </si>
  <si>
    <t>Close-Out (Trade 27)</t>
  </si>
  <si>
    <t>28-D</t>
  </si>
  <si>
    <t>Close-Out (Trade 28)</t>
  </si>
  <si>
    <t>29-D</t>
  </si>
  <si>
    <t>Close-Out (Trade 29)</t>
  </si>
  <si>
    <t>30-D</t>
  </si>
  <si>
    <t>Close-Out (Trade 30)</t>
  </si>
  <si>
    <t>31-D</t>
  </si>
  <si>
    <t>Close-Out (Trade 31)</t>
  </si>
  <si>
    <t>32-D</t>
  </si>
  <si>
    <t>Close-Out (Trade 32)</t>
  </si>
  <si>
    <t>33-D</t>
  </si>
  <si>
    <t>Close-Out (Trade 33)</t>
  </si>
  <si>
    <t>34-D</t>
  </si>
  <si>
    <t>Close-Out (Trade 34)</t>
  </si>
  <si>
    <t>35-D</t>
  </si>
  <si>
    <t>Close-Out (Trade 35)</t>
  </si>
  <si>
    <t>36-D</t>
  </si>
  <si>
    <t>Close-Out (Trade 36)</t>
  </si>
  <si>
    <t>37-D</t>
  </si>
  <si>
    <t>Close-Out (Trade 37)</t>
  </si>
  <si>
    <t>38-D</t>
  </si>
  <si>
    <t>Close-Out (Trade 38)</t>
  </si>
  <si>
    <t>39-D</t>
  </si>
  <si>
    <t>Close-Out (Trade 39)</t>
  </si>
  <si>
    <t>40-D</t>
  </si>
  <si>
    <t>Close-Out (Trade 40)</t>
  </si>
  <si>
    <t>41-D</t>
  </si>
  <si>
    <t>Close-Out (Trade 41)</t>
  </si>
  <si>
    <t>42-D</t>
  </si>
  <si>
    <t>Close-Out (Trade 42)</t>
  </si>
  <si>
    <t>43-D</t>
  </si>
  <si>
    <t>Close-Out (Trade 86)</t>
  </si>
  <si>
    <t>44-D</t>
  </si>
  <si>
    <t>Close-Out (Trade 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</si>
</sst>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000"/>
    <numFmt numFmtId="165" formatCode="\+0%;\-0%"/>
    <numFmt numFmtId="167" formatCode="_-* #,##0_-;\-* #,##0_-;_-* &quot;-&quot;??_-;_-@_-"/>
    <numFmt numFmtId="168" formatCode="#,##0.00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2" applyFont="1" applyFill="1" applyBorder="1" applyAlignment="1">
      <alignment wrapText="1"/>
    </xf>
    <xf numFmtId="4" fontId="1" fillId="0" borderId="0" xfId="2" applyNumberFormat="1" applyFont="1" applyFill="1" applyBorder="1" applyAlignment="1">
      <alignment horizontal="right" wrapText="1"/>
    </xf>
    <xf numFmtId="4" fontId="1" fillId="0" borderId="0" xfId="1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4" fontId="1" fillId="0" borderId="0" xfId="2" applyNumberFormat="1" applyFont="1" applyFill="1" applyBorder="1" applyAlignment="1">
      <alignment horizontal="center" vertical="center" wrapText="1"/>
    </xf>
    <xf numFmtId="164" fontId="1" fillId="0" borderId="0" xfId="2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10" xfId="1" applyFont="1" applyFill="1" applyBorder="1" applyAlignment="1">
      <alignment horizontal="center" vertical="center" wrapText="1"/>
    </xf>
    <xf numFmtId="3" fontId="1" fillId="0" borderId="11" xfId="1" applyNumberFormat="1" applyFont="1" applyFill="1" applyBorder="1" applyAlignment="1">
      <alignment horizontal="center" vertical="center" wrapText="1"/>
    </xf>
    <xf numFmtId="164" fontId="1" fillId="0" borderId="10" xfId="3" applyNumberFormat="1" applyFont="1" applyFill="1" applyBorder="1" applyAlignment="1">
      <alignment horizontal="center" vertical="center" wrapText="1"/>
    </xf>
    <xf numFmtId="164" fontId="1" fillId="0" borderId="12" xfId="3" applyNumberFormat="1" applyFont="1" applyFill="1" applyBorder="1" applyAlignment="1">
      <alignment horizontal="center" vertical="center" wrapText="1"/>
    </xf>
    <xf numFmtId="0" fontId="1" fillId="0" borderId="15" xfId="1" applyFont="1" applyFill="1" applyBorder="1" applyAlignment="1">
      <alignment horizontal="center" vertical="center" wrapText="1"/>
    </xf>
    <xf numFmtId="164" fontId="1" fillId="0" borderId="15" xfId="3" applyNumberFormat="1" applyFont="1" applyFill="1" applyBorder="1" applyAlignment="1">
      <alignment horizontal="center" vertical="center" wrapText="1"/>
    </xf>
    <xf numFmtId="164" fontId="1" fillId="0" borderId="16" xfId="3" applyNumberFormat="1" applyFont="1" applyFill="1" applyBorder="1" applyAlignment="1">
      <alignment horizontal="center" vertical="center" wrapText="1"/>
    </xf>
    <xf numFmtId="0" fontId="1" fillId="0" borderId="13" xfId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 wrapText="1"/>
    </xf>
    <xf numFmtId="0" fontId="1" fillId="0" borderId="24" xfId="1" applyFont="1" applyFill="1" applyBorder="1" applyAlignment="1">
      <alignment horizontal="center" vertical="center" wrapText="1"/>
    </xf>
    <xf numFmtId="164" fontId="1" fillId="0" borderId="13" xfId="3" applyNumberFormat="1" applyFont="1" applyFill="1" applyBorder="1" applyAlignment="1">
      <alignment horizontal="center" vertical="center" wrapText="1"/>
    </xf>
    <xf numFmtId="164" fontId="1" fillId="0" borderId="14" xfId="3" applyNumberFormat="1" applyFont="1" applyFill="1" applyBorder="1" applyAlignment="1">
      <alignment horizontal="center" vertical="center" wrapText="1"/>
    </xf>
    <xf numFmtId="0" fontId="1" fillId="0" borderId="22" xfId="1" applyFont="1" applyFill="1" applyBorder="1" applyAlignment="1">
      <alignment horizontal="center" vertical="center" wrapText="1"/>
    </xf>
    <xf numFmtId="165" fontId="1" fillId="0" borderId="0" xfId="4" applyNumberFormat="1" applyFont="1" applyFill="1" applyBorder="1" applyAlignment="1">
      <alignment horizontal="right" vertical="center" wrapText="1"/>
    </xf>
    <xf numFmtId="165" fontId="1" fillId="0" borderId="7" xfId="4" applyNumberFormat="1" applyFont="1" applyFill="1" applyBorder="1" applyAlignment="1">
      <alignment horizontal="right" vertical="center" wrapText="1"/>
    </xf>
    <xf numFmtId="9" fontId="1" fillId="0" borderId="12" xfId="1" applyNumberFormat="1" applyFont="1" applyFill="1" applyBorder="1" applyAlignment="1">
      <alignment horizontal="center" vertical="center" wrapText="1"/>
    </xf>
    <xf numFmtId="9" fontId="1" fillId="0" borderId="16" xfId="1" applyNumberFormat="1" applyFont="1" applyFill="1" applyBorder="1" applyAlignment="1">
      <alignment horizontal="center" vertical="center" wrapText="1"/>
    </xf>
    <xf numFmtId="9" fontId="1" fillId="0" borderId="14" xfId="1" applyNumberFormat="1" applyFont="1" applyFill="1" applyBorder="1" applyAlignment="1">
      <alignment horizontal="center" vertical="center" wrapText="1"/>
    </xf>
    <xf numFmtId="9" fontId="1" fillId="0" borderId="11" xfId="4" applyFont="1" applyFill="1" applyBorder="1" applyAlignment="1">
      <alignment horizontal="center" vertical="center" wrapText="1"/>
    </xf>
    <xf numFmtId="9" fontId="1" fillId="0" borderId="0" xfId="4" applyFont="1" applyFill="1" applyBorder="1" applyAlignment="1">
      <alignment horizontal="center" vertical="center" wrapText="1"/>
    </xf>
    <xf numFmtId="9" fontId="1" fillId="0" borderId="7" xfId="4" applyFont="1" applyFill="1" applyBorder="1" applyAlignment="1">
      <alignment horizontal="center" vertical="center" wrapText="1"/>
    </xf>
    <xf numFmtId="3" fontId="1" fillId="0" borderId="11" xfId="1" applyNumberFormat="1" applyFont="1" applyFill="1" applyBorder="1" applyAlignment="1">
      <alignment horizontal="right" vertical="center" wrapText="1"/>
    </xf>
    <xf numFmtId="3" fontId="1" fillId="0" borderId="0" xfId="1" applyNumberFormat="1" applyFont="1" applyFill="1" applyBorder="1" applyAlignment="1">
      <alignment horizontal="right" vertical="center" wrapText="1"/>
    </xf>
    <xf numFmtId="3" fontId="1" fillId="0" borderId="7" xfId="1" applyNumberFormat="1" applyFont="1" applyFill="1" applyBorder="1" applyAlignment="1">
      <alignment horizontal="right" vertical="center" wrapText="1"/>
    </xf>
    <xf numFmtId="0" fontId="1" fillId="0" borderId="23" xfId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9" fontId="1" fillId="0" borderId="11" xfId="1" applyNumberFormat="1" applyFont="1" applyFill="1" applyBorder="1" applyAlignment="1">
      <alignment horizontal="center" vertical="center" wrapText="1"/>
    </xf>
    <xf numFmtId="9" fontId="1" fillId="0" borderId="0" xfId="1" applyNumberFormat="1" applyFont="1" applyFill="1" applyBorder="1" applyAlignment="1">
      <alignment horizontal="center" vertical="center" wrapText="1"/>
    </xf>
    <xf numFmtId="9" fontId="1" fillId="0" borderId="7" xfId="1" applyNumberFormat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19" xfId="2" applyFont="1" applyFill="1" applyBorder="1" applyAlignment="1">
      <alignment horizontal="center" vertical="center" wrapText="1"/>
    </xf>
    <xf numFmtId="0" fontId="6" fillId="2" borderId="21" xfId="2" applyFont="1" applyFill="1" applyBorder="1" applyAlignment="1">
      <alignment horizontal="center" vertical="center" wrapText="1"/>
    </xf>
    <xf numFmtId="0" fontId="6" fillId="2" borderId="20" xfId="2" applyFont="1" applyFill="1" applyBorder="1" applyAlignment="1">
      <alignment horizontal="center" vertical="center" wrapText="1"/>
    </xf>
    <xf numFmtId="167" fontId="0" fillId="0" borderId="0" xfId="3" applyNumberFormat="1" applyFont="1"/>
    <xf numFmtId="167" fontId="4" fillId="2" borderId="18" xfId="3" applyNumberFormat="1" applyFont="1" applyFill="1" applyBorder="1" applyAlignment="1">
      <alignment horizontal="center" vertical="center" wrapText="1"/>
    </xf>
    <xf numFmtId="167" fontId="1" fillId="0" borderId="0" xfId="3" applyNumberFormat="1" applyFont="1" applyFill="1" applyBorder="1" applyAlignment="1">
      <alignment horizontal="center" vertical="center" wrapText="1"/>
    </xf>
    <xf numFmtId="164" fontId="7" fillId="0" borderId="7" xfId="2" applyNumberFormat="1" applyFont="1" applyBorder="1" applyAlignment="1">
      <alignment horizontal="center" vertical="center"/>
    </xf>
    <xf numFmtId="0" fontId="3" fillId="0" borderId="0" xfId="0" applyFont="1"/>
    <xf numFmtId="167" fontId="3" fillId="0" borderId="0" xfId="3" applyNumberFormat="1" applyFont="1"/>
    <xf numFmtId="0" fontId="7" fillId="0" borderId="22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3" fontId="7" fillId="0" borderId="11" xfId="2" applyNumberFormat="1" applyFont="1" applyFill="1" applyBorder="1" applyAlignment="1">
      <alignment horizontal="center" vertical="center" wrapText="1"/>
    </xf>
    <xf numFmtId="4" fontId="7" fillId="0" borderId="0" xfId="2" applyNumberFormat="1" applyFont="1" applyFill="1" applyBorder="1" applyAlignment="1">
      <alignment horizontal="center" vertical="center" wrapText="1"/>
    </xf>
    <xf numFmtId="164" fontId="7" fillId="0" borderId="10" xfId="2" applyNumberFormat="1" applyFont="1" applyFill="1" applyBorder="1" applyAlignment="1">
      <alignment horizontal="center" vertical="center" wrapText="1"/>
    </xf>
    <xf numFmtId="164" fontId="7" fillId="0" borderId="11" xfId="2" applyNumberFormat="1" applyFont="1" applyFill="1" applyBorder="1" applyAlignment="1">
      <alignment horizontal="center" vertical="center" wrapText="1"/>
    </xf>
    <xf numFmtId="167" fontId="7" fillId="0" borderId="12" xfId="3" applyNumberFormat="1" applyFont="1" applyFill="1" applyBorder="1" applyAlignment="1">
      <alignment horizontal="center" vertical="center" wrapText="1"/>
    </xf>
    <xf numFmtId="4" fontId="7" fillId="0" borderId="0" xfId="1" applyNumberFormat="1" applyFont="1" applyFill="1" applyBorder="1" applyAlignment="1">
      <alignment horizontal="center" vertical="center" wrapText="1"/>
    </xf>
    <xf numFmtId="3" fontId="7" fillId="0" borderId="10" xfId="1" applyNumberFormat="1" applyFont="1" applyFill="1" applyBorder="1" applyAlignment="1">
      <alignment horizontal="center" vertical="center" wrapText="1"/>
    </xf>
    <xf numFmtId="0" fontId="7" fillId="0" borderId="23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3" fontId="7" fillId="0" borderId="0" xfId="2" applyNumberFormat="1" applyFont="1" applyFill="1" applyBorder="1" applyAlignment="1">
      <alignment horizontal="center" vertical="center" wrapText="1"/>
    </xf>
    <xf numFmtId="164" fontId="7" fillId="0" borderId="15" xfId="2" applyNumberFormat="1" applyFont="1" applyFill="1" applyBorder="1" applyAlignment="1">
      <alignment horizontal="center" vertical="center" wrapText="1"/>
    </xf>
    <xf numFmtId="164" fontId="7" fillId="0" borderId="0" xfId="2" applyNumberFormat="1" applyFont="1" applyFill="1" applyBorder="1" applyAlignment="1">
      <alignment horizontal="center" vertical="center" wrapText="1"/>
    </xf>
    <xf numFmtId="167" fontId="7" fillId="0" borderId="16" xfId="3" applyNumberFormat="1" applyFont="1" applyFill="1" applyBorder="1" applyAlignment="1">
      <alignment horizontal="center" vertical="center" wrapText="1"/>
    </xf>
    <xf numFmtId="3" fontId="7" fillId="0" borderId="15" xfId="1" applyNumberFormat="1" applyFont="1" applyFill="1" applyBorder="1" applyAlignment="1">
      <alignment horizontal="center" vertical="center" wrapText="1"/>
    </xf>
    <xf numFmtId="0" fontId="7" fillId="0" borderId="24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3" fontId="7" fillId="0" borderId="7" xfId="2" applyNumberFormat="1" applyFont="1" applyFill="1" applyBorder="1" applyAlignment="1">
      <alignment horizontal="center" vertical="center" wrapText="1"/>
    </xf>
    <xf numFmtId="164" fontId="7" fillId="0" borderId="13" xfId="2" applyNumberFormat="1" applyFont="1" applyFill="1" applyBorder="1" applyAlignment="1">
      <alignment horizontal="center" vertical="center" wrapText="1"/>
    </xf>
    <xf numFmtId="167" fontId="7" fillId="0" borderId="14" xfId="3" applyNumberFormat="1" applyFont="1" applyFill="1" applyBorder="1" applyAlignment="1">
      <alignment horizontal="center" vertical="center" wrapText="1"/>
    </xf>
    <xf numFmtId="3" fontId="7" fillId="0" borderId="13" xfId="1" applyNumberFormat="1" applyFont="1" applyFill="1" applyBorder="1" applyAlignment="1">
      <alignment horizontal="center" vertical="center" wrapText="1"/>
    </xf>
    <xf numFmtId="168" fontId="7" fillId="0" borderId="11" xfId="2" applyNumberFormat="1" applyFont="1" applyFill="1" applyBorder="1" applyAlignment="1">
      <alignment horizontal="center" vertical="center" wrapText="1"/>
    </xf>
    <xf numFmtId="167" fontId="7" fillId="0" borderId="12" xfId="3" applyNumberFormat="1" applyFont="1" applyFill="1" applyBorder="1" applyAlignment="1">
      <alignment horizontal="right" vertical="center" wrapText="1"/>
    </xf>
    <xf numFmtId="168" fontId="7" fillId="0" borderId="0" xfId="2" applyNumberFormat="1" applyFont="1" applyFill="1" applyBorder="1" applyAlignment="1">
      <alignment horizontal="center" vertical="center" wrapText="1"/>
    </xf>
    <xf numFmtId="167" fontId="7" fillId="0" borderId="16" xfId="3" applyNumberFormat="1" applyFont="1" applyFill="1" applyBorder="1" applyAlignment="1">
      <alignment horizontal="right" vertical="center" wrapText="1"/>
    </xf>
    <xf numFmtId="168" fontId="7" fillId="0" borderId="7" xfId="2" applyNumberFormat="1" applyFont="1" applyFill="1" applyBorder="1" applyAlignment="1">
      <alignment horizontal="center" vertical="center" wrapText="1"/>
    </xf>
    <xf numFmtId="167" fontId="7" fillId="0" borderId="14" xfId="3" applyNumberFormat="1" applyFont="1" applyFill="1" applyBorder="1" applyAlignment="1">
      <alignment horizontal="right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167" fontId="7" fillId="0" borderId="11" xfId="3" applyNumberFormat="1" applyFont="1" applyFill="1" applyBorder="1" applyAlignment="1">
      <alignment horizontal="center" vertical="center" wrapText="1"/>
    </xf>
    <xf numFmtId="167" fontId="7" fillId="0" borderId="0" xfId="3" applyNumberFormat="1" applyFont="1" applyFill="1" applyBorder="1" applyAlignment="1">
      <alignment horizontal="center" vertical="center" wrapText="1"/>
    </xf>
    <xf numFmtId="167" fontId="7" fillId="0" borderId="7" xfId="3" applyNumberFormat="1" applyFont="1" applyFill="1" applyBorder="1" applyAlignment="1">
      <alignment horizontal="center" vertical="center" wrapText="1"/>
    </xf>
    <xf numFmtId="167" fontId="7" fillId="0" borderId="11" xfId="3" applyNumberFormat="1" applyFont="1" applyFill="1" applyBorder="1" applyAlignment="1">
      <alignment horizontal="right" vertical="center" wrapText="1"/>
    </xf>
    <xf numFmtId="167" fontId="7" fillId="0" borderId="0" xfId="3" applyNumberFormat="1" applyFont="1" applyFill="1" applyBorder="1" applyAlignment="1">
      <alignment horizontal="right" vertical="center" wrapText="1"/>
    </xf>
    <xf numFmtId="167" fontId="7" fillId="0" borderId="7" xfId="3" applyNumberFormat="1" applyFont="1" applyFill="1" applyBorder="1" applyAlignment="1">
      <alignment horizontal="right" vertical="center" wrapText="1"/>
    </xf>
    <xf numFmtId="14" fontId="0" fillId="0" borderId="0" xfId="0" applyNumberFormat="1" applyAlignment="1" applyProtection="1">
      <alignment vertical="center"/>
    </xf>
    <xf numFmtId="0" fontId="4" fillId="0" borderId="0" xfId="0" applyFont="1"/>
    <xf numFmtId="167" fontId="4" fillId="0" borderId="0" xfId="3" applyNumberFormat="1" applyFont="1"/>
  </cellXfs>
  <cellStyles count="5">
    <cellStyle name="Milliers" xfId="3" builtinId="3"/>
    <cellStyle name="Normal" xfId="0" builtinId="0"/>
    <cellStyle name="Normal_Hedging Performance" xfId="2"/>
    <cellStyle name="Normal_Hedging Summary" xfId="1"/>
    <cellStyle name="Pourcentage" xfId="4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1:N51"/>
  <sheetViews>
    <sheetView showGridLines="0" zoomScaleNormal="100" workbookViewId="0">
      <pane ySplit="3" topLeftCell="A4" activePane="bottomLeft" state="frozen"/>
      <selection pane="bottomLeft" activeCell="O18" sqref="O18"/>
    </sheetView>
  </sheetViews>
  <sheetFormatPr baseColWidth="10" defaultColWidth="8.85546875" defaultRowHeight="15" x14ac:dyDescent="0.25"/>
  <cols>
    <col min="1" max="1" width="3.7109375" customWidth="1"/>
    <col min="2" max="2" width="12.7109375" customWidth="1"/>
    <col min="3" max="3" width="1.7109375" customWidth="1"/>
    <col min="4" max="4" width="19" customWidth="1"/>
    <col min="5" max="5" width="1.7109375" customWidth="1"/>
    <col min="6" max="6" width="7.7109375" customWidth="1"/>
    <col min="7" max="7" width="15.7109375" customWidth="1"/>
    <col min="8" max="8" width="14.5703125" customWidth="1"/>
    <col min="9" max="9" width="10.5703125" customWidth="1"/>
    <col min="10" max="10" width="9" customWidth="1"/>
    <col min="11" max="11" width="10.140625" customWidth="1"/>
    <col min="12" max="12" width="1.7109375" customWidth="1"/>
    <col min="13" max="13" width="16" customWidth="1"/>
    <col min="14" max="14" width="15.7109375" customWidth="1"/>
    <col min="15" max="15" width="24" customWidth="1"/>
  </cols>
  <sheetData>
    <row r="1" spans="2:14" ht="15" customHeight="1" thickBot="1" x14ac:dyDescent="0.3"/>
    <row r="2" spans="2:14" ht="15" customHeight="1" thickBot="1" x14ac:dyDescent="0.3">
      <c r="D2" s="49" t="s">
        <v>0</v>
      </c>
      <c r="F2" s="47" t="s">
        <v>4</v>
      </c>
      <c r="G2" s="52" t="s">
        <v>1</v>
      </c>
      <c r="H2" s="52" t="s">
        <v>2</v>
      </c>
      <c r="I2" s="52" t="s">
        <v>14</v>
      </c>
      <c r="J2" s="52" t="s">
        <v>3</v>
      </c>
      <c r="K2" s="48" t="s">
        <v>15</v>
      </c>
      <c r="M2" s="47" t="s">
        <v>5</v>
      </c>
      <c r="N2" s="48"/>
    </row>
    <row r="3" spans="2:14" ht="15" customHeight="1" thickBot="1" x14ac:dyDescent="0.3">
      <c r="D3" s="50"/>
      <c r="F3" s="51"/>
      <c r="G3" s="53"/>
      <c r="H3" s="53"/>
      <c r="I3" s="53"/>
      <c r="J3" s="53"/>
      <c r="K3" s="54"/>
      <c r="M3" s="5" t="s">
        <v>10</v>
      </c>
      <c r="N3" s="6" t="s">
        <v>11</v>
      </c>
    </row>
    <row r="4" spans="2:14" ht="4.5" customHeight="1" thickBot="1" x14ac:dyDescent="0.3">
      <c r="D4" s="4"/>
      <c r="F4" s="4"/>
      <c r="G4" s="4"/>
      <c r="H4" s="4"/>
      <c r="I4" s="4"/>
      <c r="J4" s="4"/>
      <c r="K4" s="4"/>
      <c r="M4" s="4"/>
      <c r="N4" s="4"/>
    </row>
    <row r="5" spans="2:14" x14ac:dyDescent="0.25">
      <c r="B5" s="44" t="s">
        <v>16</v>
      </c>
      <c r="D5" s="27" t="s">
        <v>17</v>
      </c>
      <c r="E5" s="14"/>
      <c r="F5" s="15" t="s">
        <v>7</v>
      </c>
      <c r="G5" s="36">
        <v>0</v>
      </c>
      <c r="H5" s="36">
        <v>3581000</v>
      </c>
      <c r="I5" s="16"/>
      <c r="J5" s="33">
        <v>0</v>
      </c>
      <c r="K5" s="30">
        <v>0</v>
      </c>
      <c r="L5" s="14"/>
      <c r="M5" s="17"/>
      <c r="N5" s="18"/>
    </row>
    <row r="6" spans="2:14" x14ac:dyDescent="0.25">
      <c r="B6" s="45"/>
      <c r="D6" s="23" t="s">
        <v>18</v>
      </c>
      <c r="E6" s="14"/>
      <c r="F6" s="19" t="s">
        <v>7</v>
      </c>
      <c r="G6" s="37">
        <v>0</v>
      </c>
      <c r="H6" s="37">
        <v>3581000</v>
      </c>
      <c r="I6" s="28">
        <v>0</v>
      </c>
      <c r="J6" s="34">
        <v>0</v>
      </c>
      <c r="K6" s="31">
        <v>0</v>
      </c>
      <c r="L6" s="14"/>
      <c r="M6" s="20"/>
      <c r="N6" s="21"/>
    </row>
    <row r="7" spans="2:14" x14ac:dyDescent="0.25">
      <c r="B7" s="45"/>
      <c r="D7" s="23" t="s">
        <v>19</v>
      </c>
      <c r="E7" s="14"/>
      <c r="F7" s="19" t="s">
        <v>7</v>
      </c>
      <c r="G7" s="37">
        <v>0</v>
      </c>
      <c r="H7" s="37">
        <v>3581000</v>
      </c>
      <c r="I7" s="28">
        <v>0</v>
      </c>
      <c r="J7" s="34">
        <v>0</v>
      </c>
      <c r="K7" s="31">
        <v>0</v>
      </c>
      <c r="L7" s="14"/>
      <c r="M7" s="20"/>
      <c r="N7" s="21"/>
    </row>
    <row r="8" spans="2:14" x14ac:dyDescent="0.25">
      <c r="B8" s="45"/>
      <c r="D8" s="23" t="s">
        <v>20</v>
      </c>
      <c r="E8" s="14"/>
      <c r="F8" s="19" t="s">
        <v>7</v>
      </c>
      <c r="G8" s="37">
        <v>0</v>
      </c>
      <c r="H8" s="37">
        <v>3732000</v>
      </c>
      <c r="I8" s="28">
        <v>4.2166992460206609E-2</v>
      </c>
      <c r="J8" s="34">
        <v>0</v>
      </c>
      <c r="K8" s="31">
        <v>0</v>
      </c>
      <c r="L8" s="14"/>
      <c r="M8" s="20"/>
      <c r="N8" s="21"/>
    </row>
    <row r="9" spans="2:14" x14ac:dyDescent="0.25">
      <c r="B9" s="45"/>
      <c r="D9" s="23" t="s">
        <v>21</v>
      </c>
      <c r="E9" s="14"/>
      <c r="F9" s="19" t="s">
        <v>7</v>
      </c>
      <c r="G9" s="37">
        <v>0</v>
      </c>
      <c r="H9" s="37">
        <v>0</v>
      </c>
      <c r="I9" s="28" t="s">
        <v>65</v>
      </c>
      <c r="J9" s="34"/>
      <c r="K9" s="31">
        <v>0</v>
      </c>
      <c r="L9" s="14"/>
      <c r="M9" s="20"/>
      <c r="N9" s="21"/>
    </row>
    <row r="10" spans="2:14" x14ac:dyDescent="0.25">
      <c r="B10" s="45"/>
      <c r="D10" s="23" t="s">
        <v>22</v>
      </c>
      <c r="E10" s="14"/>
      <c r="F10" s="19" t="s">
        <v>7</v>
      </c>
      <c r="G10" s="37">
        <v>0</v>
      </c>
      <c r="H10" s="37">
        <v>626000</v>
      </c>
      <c r="I10" s="28" t="s">
        <v>65</v>
      </c>
      <c r="J10" s="34">
        <v>0</v>
      </c>
      <c r="K10" s="31">
        <v>0</v>
      </c>
      <c r="L10" s="14"/>
      <c r="M10" s="20"/>
      <c r="N10" s="21"/>
    </row>
    <row r="11" spans="2:14" ht="15.75" thickBot="1" x14ac:dyDescent="0.3">
      <c r="B11" s="46"/>
      <c r="D11" s="24" t="s">
        <v>23</v>
      </c>
      <c r="E11" s="14"/>
      <c r="F11" s="22" t="s">
        <v>7</v>
      </c>
      <c r="G11" s="38">
        <v>0</v>
      </c>
      <c r="H11" s="38">
        <v>3581000</v>
      </c>
      <c r="I11" s="29">
        <v>4.720447284345048</v>
      </c>
      <c r="J11" s="35">
        <v>0</v>
      </c>
      <c r="K11" s="32">
        <v>0</v>
      </c>
      <c r="L11" s="14"/>
      <c r="M11" s="25"/>
      <c r="N11" s="26"/>
    </row>
    <row r="12" spans="2:14" ht="6" customHeight="1" thickBot="1" x14ac:dyDescent="0.3"/>
    <row r="13" spans="2:14" x14ac:dyDescent="0.25">
      <c r="B13" s="44" t="s">
        <v>25</v>
      </c>
      <c r="D13" s="27" t="s">
        <v>26</v>
      </c>
      <c r="E13" s="14"/>
      <c r="F13" s="15" t="s">
        <v>7</v>
      </c>
      <c r="G13" s="36">
        <v>8100000</v>
      </c>
      <c r="H13" s="36">
        <v>8100000</v>
      </c>
      <c r="I13" s="16"/>
      <c r="J13" s="33">
        <v>1</v>
      </c>
      <c r="K13" s="30">
        <f>IF(O13&lt;&gt;0,O13/H13,0)</f>
        <v>0</v>
      </c>
      <c r="L13" s="14"/>
      <c r="M13" s="17">
        <v>10.25</v>
      </c>
      <c r="N13" s="18">
        <v>10.25</v>
      </c>
    </row>
    <row r="14" spans="2:14" x14ac:dyDescent="0.25">
      <c r="B14" s="45"/>
      <c r="D14" s="39" t="s">
        <v>27</v>
      </c>
      <c r="E14" s="14"/>
      <c r="F14" s="19" t="s">
        <v>7</v>
      </c>
      <c r="G14" s="37">
        <v>10000000</v>
      </c>
      <c r="H14" s="37">
        <v>10000000</v>
      </c>
      <c r="I14" s="28">
        <f>IF(H13&lt;&gt;0,IF(H14&lt;&gt;0,H14/H13-1,""),"")</f>
        <v>0.23456790123456783</v>
      </c>
      <c r="J14" s="34">
        <v>1</v>
      </c>
      <c r="K14" s="31">
        <f t="shared" ref="K14:K19" si="0">IF(O14&lt;&gt;0,O14/H14,0)</f>
        <v>0</v>
      </c>
      <c r="L14" s="14"/>
      <c r="M14" s="20">
        <v>10.27</v>
      </c>
      <c r="N14" s="21">
        <v>10.27</v>
      </c>
    </row>
    <row r="15" spans="2:14" x14ac:dyDescent="0.25">
      <c r="B15" s="45"/>
      <c r="D15" s="39" t="s">
        <v>28</v>
      </c>
      <c r="E15" s="14"/>
      <c r="F15" s="19" t="s">
        <v>7</v>
      </c>
      <c r="G15" s="37">
        <v>10000000</v>
      </c>
      <c r="H15" s="37">
        <v>10000000</v>
      </c>
      <c r="I15" s="28">
        <f t="shared" ref="I15:I19" si="1">IF(H14&lt;&gt;0,IF(H15&lt;&gt;0,H15/H14-1,""),"")</f>
        <v>0</v>
      </c>
      <c r="J15" s="34">
        <v>1</v>
      </c>
      <c r="K15" s="31">
        <f t="shared" si="0"/>
        <v>0</v>
      </c>
      <c r="L15" s="14"/>
      <c r="M15" s="20">
        <v>10.27</v>
      </c>
      <c r="N15" s="21">
        <v>10.27</v>
      </c>
    </row>
    <row r="16" spans="2:14" x14ac:dyDescent="0.25">
      <c r="B16" s="45"/>
      <c r="D16" s="39" t="s">
        <v>29</v>
      </c>
      <c r="E16" s="14"/>
      <c r="F16" s="19" t="s">
        <v>7</v>
      </c>
      <c r="G16" s="37">
        <v>7650954.1699999999</v>
      </c>
      <c r="H16" s="37">
        <v>7650954</v>
      </c>
      <c r="I16" s="28">
        <f t="shared" si="1"/>
        <v>-0.23490460000000002</v>
      </c>
      <c r="J16" s="34">
        <v>1.0000000222194501</v>
      </c>
      <c r="K16" s="31">
        <f t="shared" si="0"/>
        <v>0</v>
      </c>
      <c r="L16" s="14"/>
      <c r="M16" s="20">
        <v>11.0117321453946</v>
      </c>
      <c r="N16" s="21">
        <v>11.0117321453946</v>
      </c>
    </row>
    <row r="17" spans="2:14" x14ac:dyDescent="0.25">
      <c r="B17" s="45"/>
      <c r="D17" s="39" t="s">
        <v>30</v>
      </c>
      <c r="E17" s="14"/>
      <c r="F17" s="19" t="s">
        <v>7</v>
      </c>
      <c r="G17" s="37">
        <v>9323945.2100000009</v>
      </c>
      <c r="H17" s="37">
        <v>10000000</v>
      </c>
      <c r="I17" s="28">
        <f t="shared" si="1"/>
        <v>0.30702654858466016</v>
      </c>
      <c r="J17" s="34">
        <v>0.93239452099999998</v>
      </c>
      <c r="K17" s="31">
        <f t="shared" si="0"/>
        <v>0</v>
      </c>
      <c r="L17" s="14"/>
      <c r="M17" s="20">
        <v>11.3272269564645</v>
      </c>
      <c r="N17" s="21">
        <v>11.3272269564645</v>
      </c>
    </row>
    <row r="18" spans="2:14" x14ac:dyDescent="0.25">
      <c r="B18" s="45"/>
      <c r="D18" s="39" t="s">
        <v>31</v>
      </c>
      <c r="E18" s="14"/>
      <c r="F18" s="19" t="s">
        <v>7</v>
      </c>
      <c r="G18" s="37">
        <v>2017471.06</v>
      </c>
      <c r="H18" s="37">
        <v>10000000</v>
      </c>
      <c r="I18" s="28">
        <f t="shared" si="1"/>
        <v>0</v>
      </c>
      <c r="J18" s="34">
        <v>0.20174710600000001</v>
      </c>
      <c r="K18" s="31">
        <f t="shared" si="0"/>
        <v>0</v>
      </c>
      <c r="L18" s="14"/>
      <c r="M18" s="20">
        <v>11.5752390519842</v>
      </c>
      <c r="N18" s="21">
        <v>11.5752390519842</v>
      </c>
    </row>
    <row r="19" spans="2:14" ht="15.75" thickBot="1" x14ac:dyDescent="0.3">
      <c r="B19" s="46"/>
      <c r="D19" s="24" t="s">
        <v>32</v>
      </c>
      <c r="E19" s="14"/>
      <c r="F19" s="22" t="s">
        <v>7</v>
      </c>
      <c r="G19" s="38">
        <v>0</v>
      </c>
      <c r="H19" s="38">
        <v>10000000</v>
      </c>
      <c r="I19" s="29">
        <f t="shared" si="1"/>
        <v>0</v>
      </c>
      <c r="J19" s="35">
        <v>0</v>
      </c>
      <c r="K19" s="32">
        <f t="shared" si="0"/>
        <v>0</v>
      </c>
      <c r="L19" s="14"/>
      <c r="M19" s="25"/>
      <c r="N19" s="26"/>
    </row>
    <row r="20" spans="2:14" ht="6" customHeight="1" thickBot="1" x14ac:dyDescent="0.3"/>
    <row r="21" spans="2:14" x14ac:dyDescent="0.25">
      <c r="B21" s="44" t="s">
        <v>33</v>
      </c>
      <c r="D21" s="27" t="s">
        <v>34</v>
      </c>
      <c r="E21" s="40"/>
      <c r="F21" s="15" t="s">
        <v>7</v>
      </c>
      <c r="G21" s="36">
        <v>600000</v>
      </c>
      <c r="H21" s="36">
        <v>6000000</v>
      </c>
      <c r="I21" s="16"/>
      <c r="J21" s="33">
        <v>0.1</v>
      </c>
      <c r="K21" s="30">
        <v>0</v>
      </c>
      <c r="L21" s="40"/>
      <c r="M21" s="17">
        <v>86.65</v>
      </c>
      <c r="N21" s="18">
        <v>86.65</v>
      </c>
    </row>
    <row r="22" spans="2:14" x14ac:dyDescent="0.25">
      <c r="B22" s="45"/>
      <c r="D22" s="39" t="s">
        <v>35</v>
      </c>
      <c r="E22" s="40"/>
      <c r="F22" s="19" t="s">
        <v>7</v>
      </c>
      <c r="G22" s="37">
        <v>1445000</v>
      </c>
      <c r="H22" s="37">
        <v>6000000</v>
      </c>
      <c r="I22" s="28">
        <v>0</v>
      </c>
      <c r="J22" s="34">
        <v>0.24083333333333301</v>
      </c>
      <c r="K22" s="31">
        <v>0</v>
      </c>
      <c r="L22" s="40"/>
      <c r="M22" s="20">
        <v>87.45</v>
      </c>
      <c r="N22" s="21">
        <v>87.45</v>
      </c>
    </row>
    <row r="23" spans="2:14" x14ac:dyDescent="0.25">
      <c r="B23" s="45"/>
      <c r="D23" s="39" t="s">
        <v>36</v>
      </c>
      <c r="E23" s="40"/>
      <c r="F23" s="19" t="s">
        <v>7</v>
      </c>
      <c r="G23" s="37">
        <v>300000</v>
      </c>
      <c r="H23" s="37">
        <v>6000000</v>
      </c>
      <c r="I23" s="28">
        <v>0</v>
      </c>
      <c r="J23" s="34">
        <v>0.05</v>
      </c>
      <c r="K23" s="31">
        <v>0</v>
      </c>
      <c r="L23" s="40"/>
      <c r="M23" s="20">
        <v>89.5</v>
      </c>
      <c r="N23" s="21">
        <v>89.5</v>
      </c>
    </row>
    <row r="24" spans="2:14" x14ac:dyDescent="0.25">
      <c r="B24" s="45"/>
      <c r="D24" s="39" t="s">
        <v>37</v>
      </c>
      <c r="E24" s="40"/>
      <c r="F24" s="19" t="s">
        <v>7</v>
      </c>
      <c r="G24" s="37">
        <v>500000</v>
      </c>
      <c r="H24" s="37">
        <v>5260000</v>
      </c>
      <c r="I24" s="28">
        <v>-0.12333333333333329</v>
      </c>
      <c r="J24" s="34">
        <v>9.5057034220532299E-2</v>
      </c>
      <c r="K24" s="31">
        <v>0</v>
      </c>
      <c r="L24" s="40"/>
      <c r="M24" s="20">
        <v>89.81</v>
      </c>
      <c r="N24" s="21">
        <v>89.81</v>
      </c>
    </row>
    <row r="25" spans="2:14" x14ac:dyDescent="0.25">
      <c r="B25" s="45"/>
      <c r="D25" s="39" t="s">
        <v>38</v>
      </c>
      <c r="E25" s="40"/>
      <c r="F25" s="19" t="s">
        <v>7</v>
      </c>
      <c r="G25" s="37">
        <v>0</v>
      </c>
      <c r="H25" s="37">
        <v>6450000</v>
      </c>
      <c r="I25" s="28">
        <v>0.22623574144486702</v>
      </c>
      <c r="J25" s="34">
        <v>0</v>
      </c>
      <c r="K25" s="31">
        <v>0</v>
      </c>
      <c r="L25" s="40"/>
      <c r="M25" s="20"/>
      <c r="N25" s="21"/>
    </row>
    <row r="26" spans="2:14" x14ac:dyDescent="0.25">
      <c r="B26" s="45"/>
      <c r="D26" s="39" t="s">
        <v>39</v>
      </c>
      <c r="E26" s="40"/>
      <c r="F26" s="19" t="s">
        <v>7</v>
      </c>
      <c r="G26" s="37">
        <v>0</v>
      </c>
      <c r="H26" s="37">
        <v>5550000</v>
      </c>
      <c r="I26" s="28">
        <v>-0.13953488372093026</v>
      </c>
      <c r="J26" s="34">
        <v>0</v>
      </c>
      <c r="K26" s="31">
        <v>0</v>
      </c>
      <c r="L26" s="40"/>
      <c r="M26" s="20"/>
      <c r="N26" s="21"/>
    </row>
    <row r="27" spans="2:14" ht="15.75" thickBot="1" x14ac:dyDescent="0.3">
      <c r="B27" s="46"/>
      <c r="D27" s="24" t="s">
        <v>40</v>
      </c>
      <c r="E27" s="40"/>
      <c r="F27" s="22" t="s">
        <v>7</v>
      </c>
      <c r="G27" s="38">
        <v>0</v>
      </c>
      <c r="H27" s="38">
        <v>6000000</v>
      </c>
      <c r="I27" s="29">
        <v>8.1081081081081141E-2</v>
      </c>
      <c r="J27" s="35">
        <v>0</v>
      </c>
      <c r="K27" s="32">
        <v>0</v>
      </c>
      <c r="L27" s="40"/>
      <c r="M27" s="25"/>
      <c r="N27" s="26"/>
    </row>
    <row r="28" spans="2:14" ht="6" customHeight="1" thickBot="1" x14ac:dyDescent="0.3"/>
    <row r="29" spans="2:14" x14ac:dyDescent="0.25">
      <c r="B29" s="44" t="s">
        <v>41</v>
      </c>
      <c r="D29" s="27" t="s">
        <v>42</v>
      </c>
      <c r="E29" s="14"/>
      <c r="F29" s="15" t="s">
        <v>7</v>
      </c>
      <c r="G29" s="36">
        <v>0</v>
      </c>
      <c r="H29" s="36">
        <v>3961000</v>
      </c>
      <c r="I29" s="16"/>
      <c r="J29" s="33">
        <v>0</v>
      </c>
      <c r="K29" s="30">
        <v>0</v>
      </c>
      <c r="L29" s="14"/>
      <c r="M29" s="17"/>
      <c r="N29" s="18"/>
    </row>
    <row r="30" spans="2:14" x14ac:dyDescent="0.25">
      <c r="B30" s="45"/>
      <c r="D30" s="39" t="s">
        <v>43</v>
      </c>
      <c r="E30" s="14"/>
      <c r="F30" s="19" t="s">
        <v>7</v>
      </c>
      <c r="G30" s="37">
        <v>0</v>
      </c>
      <c r="H30" s="37">
        <v>3879000</v>
      </c>
      <c r="I30" s="28">
        <v>-2.0701842968947282E-2</v>
      </c>
      <c r="J30" s="34">
        <v>0</v>
      </c>
      <c r="K30" s="31">
        <v>0</v>
      </c>
      <c r="L30" s="14"/>
      <c r="M30" s="20"/>
      <c r="N30" s="21"/>
    </row>
    <row r="31" spans="2:14" x14ac:dyDescent="0.25">
      <c r="B31" s="45"/>
      <c r="D31" s="39" t="s">
        <v>44</v>
      </c>
      <c r="E31" s="14"/>
      <c r="F31" s="19" t="s">
        <v>7</v>
      </c>
      <c r="G31" s="37">
        <v>0</v>
      </c>
      <c r="H31" s="37">
        <v>9531000</v>
      </c>
      <c r="I31" s="28">
        <v>1.45707656612529</v>
      </c>
      <c r="J31" s="34">
        <v>0</v>
      </c>
      <c r="K31" s="31">
        <v>0</v>
      </c>
      <c r="L31" s="14"/>
      <c r="M31" s="20"/>
      <c r="N31" s="21"/>
    </row>
    <row r="32" spans="2:14" x14ac:dyDescent="0.25">
      <c r="B32" s="45"/>
      <c r="D32" s="39" t="s">
        <v>45</v>
      </c>
      <c r="E32" s="14"/>
      <c r="F32" s="19" t="s">
        <v>7</v>
      </c>
      <c r="G32" s="37">
        <v>0</v>
      </c>
      <c r="H32" s="37">
        <v>7410000</v>
      </c>
      <c r="I32" s="28">
        <v>-0.22253698457664461</v>
      </c>
      <c r="J32" s="34">
        <v>0</v>
      </c>
      <c r="K32" s="31">
        <v>0</v>
      </c>
      <c r="L32" s="14"/>
      <c r="M32" s="20"/>
      <c r="N32" s="21"/>
    </row>
    <row r="33" spans="2:14" x14ac:dyDescent="0.25">
      <c r="B33" s="45"/>
      <c r="D33" s="39" t="s">
        <v>46</v>
      </c>
      <c r="E33" s="14"/>
      <c r="F33" s="19" t="s">
        <v>7</v>
      </c>
      <c r="G33" s="37">
        <v>0</v>
      </c>
      <c r="H33" s="37">
        <v>6870000</v>
      </c>
      <c r="I33" s="28">
        <v>-7.2874493927125528E-2</v>
      </c>
      <c r="J33" s="34">
        <v>0</v>
      </c>
      <c r="K33" s="31">
        <v>0</v>
      </c>
      <c r="L33" s="14"/>
      <c r="M33" s="20"/>
      <c r="N33" s="21"/>
    </row>
    <row r="34" spans="2:14" x14ac:dyDescent="0.25">
      <c r="B34" s="45"/>
      <c r="D34" s="39" t="s">
        <v>47</v>
      </c>
      <c r="E34" s="14"/>
      <c r="F34" s="19" t="s">
        <v>7</v>
      </c>
      <c r="G34" s="37">
        <v>0</v>
      </c>
      <c r="H34" s="37">
        <v>3158000</v>
      </c>
      <c r="I34" s="28">
        <v>-0.5403202328966521</v>
      </c>
      <c r="J34" s="34">
        <v>0</v>
      </c>
      <c r="K34" s="31">
        <v>0</v>
      </c>
      <c r="L34" s="14"/>
      <c r="M34" s="20"/>
      <c r="N34" s="21"/>
    </row>
    <row r="35" spans="2:14" ht="15.75" thickBot="1" x14ac:dyDescent="0.3">
      <c r="B35" s="46"/>
      <c r="D35" s="24" t="s">
        <v>48</v>
      </c>
      <c r="E35" s="14"/>
      <c r="F35" s="22" t="s">
        <v>7</v>
      </c>
      <c r="G35" s="38">
        <v>0</v>
      </c>
      <c r="H35" s="38">
        <v>7115000</v>
      </c>
      <c r="I35" s="29">
        <v>0</v>
      </c>
      <c r="J35" s="35">
        <v>0</v>
      </c>
      <c r="K35" s="32">
        <v>0</v>
      </c>
      <c r="L35" s="14"/>
      <c r="M35" s="25"/>
      <c r="N35" s="26"/>
    </row>
    <row r="36" spans="2:14" ht="6" customHeight="1" thickBot="1" x14ac:dyDescent="0.3"/>
    <row r="37" spans="2:14" x14ac:dyDescent="0.25">
      <c r="B37" s="44" t="s">
        <v>49</v>
      </c>
      <c r="D37" s="27" t="s">
        <v>50</v>
      </c>
      <c r="E37" s="14"/>
      <c r="F37" s="15" t="s">
        <v>7</v>
      </c>
      <c r="G37" s="36">
        <v>1086043.32</v>
      </c>
      <c r="H37" s="36">
        <v>4500000</v>
      </c>
      <c r="I37" s="16"/>
      <c r="J37" s="33">
        <v>0.24134296</v>
      </c>
      <c r="K37" s="30">
        <v>0</v>
      </c>
      <c r="L37" s="14"/>
      <c r="M37" s="17">
        <v>62.308375017066503</v>
      </c>
      <c r="N37" s="18">
        <v>62.308375017066503</v>
      </c>
    </row>
    <row r="38" spans="2:14" x14ac:dyDescent="0.25">
      <c r="B38" s="45"/>
      <c r="D38" s="39" t="s">
        <v>51</v>
      </c>
      <c r="E38" s="14"/>
      <c r="F38" s="19" t="s">
        <v>7</v>
      </c>
      <c r="G38" s="37">
        <v>380000</v>
      </c>
      <c r="H38" s="37">
        <v>3800000</v>
      </c>
      <c r="I38" s="28">
        <v>-0.15555555555555556</v>
      </c>
      <c r="J38" s="34">
        <v>0.1</v>
      </c>
      <c r="K38" s="31">
        <v>0</v>
      </c>
      <c r="L38" s="14"/>
      <c r="M38" s="20">
        <v>60</v>
      </c>
      <c r="N38" s="21">
        <v>60</v>
      </c>
    </row>
    <row r="39" spans="2:14" x14ac:dyDescent="0.25">
      <c r="B39" s="45"/>
      <c r="D39" s="39" t="s">
        <v>52</v>
      </c>
      <c r="E39" s="14"/>
      <c r="F39" s="19" t="s">
        <v>7</v>
      </c>
      <c r="G39" s="37">
        <v>222000</v>
      </c>
      <c r="H39" s="37">
        <v>3800000</v>
      </c>
      <c r="I39" s="28">
        <v>0</v>
      </c>
      <c r="J39" s="34">
        <v>5.8421052631578999E-2</v>
      </c>
      <c r="K39" s="31">
        <v>0</v>
      </c>
      <c r="L39" s="14"/>
      <c r="M39" s="20">
        <v>60.511261261261303</v>
      </c>
      <c r="N39" s="21">
        <v>60.511261261261303</v>
      </c>
    </row>
    <row r="40" spans="2:14" x14ac:dyDescent="0.25">
      <c r="B40" s="45"/>
      <c r="D40" s="39" t="s">
        <v>53</v>
      </c>
      <c r="E40" s="14"/>
      <c r="F40" s="19" t="s">
        <v>7</v>
      </c>
      <c r="G40" s="37">
        <v>531000</v>
      </c>
      <c r="H40" s="37">
        <v>3800000</v>
      </c>
      <c r="I40" s="28">
        <v>0</v>
      </c>
      <c r="J40" s="34">
        <v>0.13973684210526299</v>
      </c>
      <c r="K40" s="31">
        <v>0</v>
      </c>
      <c r="L40" s="14"/>
      <c r="M40" s="20">
        <v>61.5</v>
      </c>
      <c r="N40" s="21">
        <v>61.5</v>
      </c>
    </row>
    <row r="41" spans="2:14" x14ac:dyDescent="0.25">
      <c r="B41" s="45"/>
      <c r="D41" s="39" t="s">
        <v>54</v>
      </c>
      <c r="E41" s="14"/>
      <c r="F41" s="19" t="s">
        <v>7</v>
      </c>
      <c r="G41" s="37">
        <v>0</v>
      </c>
      <c r="H41" s="37">
        <v>3800000</v>
      </c>
      <c r="I41" s="28">
        <v>0</v>
      </c>
      <c r="J41" s="34">
        <v>0</v>
      </c>
      <c r="K41" s="31">
        <v>0</v>
      </c>
      <c r="L41" s="14"/>
      <c r="M41" s="20"/>
      <c r="N41" s="21"/>
    </row>
    <row r="42" spans="2:14" x14ac:dyDescent="0.25">
      <c r="B42" s="45"/>
      <c r="D42" s="39" t="s">
        <v>55</v>
      </c>
      <c r="E42" s="14"/>
      <c r="F42" s="19" t="s">
        <v>7</v>
      </c>
      <c r="G42" s="37">
        <v>0</v>
      </c>
      <c r="H42" s="37">
        <v>3800000</v>
      </c>
      <c r="I42" s="28">
        <v>0</v>
      </c>
      <c r="J42" s="34">
        <v>0</v>
      </c>
      <c r="K42" s="31">
        <v>0</v>
      </c>
      <c r="L42" s="14"/>
      <c r="M42" s="20"/>
      <c r="N42" s="21"/>
    </row>
    <row r="43" spans="2:14" ht="15.75" thickBot="1" x14ac:dyDescent="0.3">
      <c r="B43" s="46"/>
      <c r="D43" s="24" t="s">
        <v>56</v>
      </c>
      <c r="E43" s="14"/>
      <c r="F43" s="22" t="s">
        <v>7</v>
      </c>
      <c r="G43" s="38">
        <v>0</v>
      </c>
      <c r="H43" s="38">
        <v>3800000</v>
      </c>
      <c r="I43" s="29">
        <v>0</v>
      </c>
      <c r="J43" s="35">
        <v>0</v>
      </c>
      <c r="K43" s="32">
        <v>0</v>
      </c>
      <c r="L43" s="14"/>
      <c r="M43" s="25"/>
      <c r="N43" s="26"/>
    </row>
    <row r="44" spans="2:14" ht="5.25" customHeight="1" thickBot="1" x14ac:dyDescent="0.3"/>
    <row r="45" spans="2:14" x14ac:dyDescent="0.25">
      <c r="B45" s="44" t="s">
        <v>57</v>
      </c>
      <c r="D45" s="27" t="s">
        <v>58</v>
      </c>
      <c r="E45" s="14"/>
      <c r="F45" s="15" t="s">
        <v>7</v>
      </c>
      <c r="G45" s="36">
        <v>22375285</v>
      </c>
      <c r="H45" s="36">
        <v>20628000</v>
      </c>
      <c r="I45" s="16"/>
      <c r="J45" s="41">
        <v>1.0847045278262599</v>
      </c>
      <c r="K45" s="30">
        <v>0</v>
      </c>
      <c r="L45" s="14"/>
      <c r="M45" s="17">
        <v>520.29548465863104</v>
      </c>
      <c r="N45" s="18">
        <v>520.29548465863104</v>
      </c>
    </row>
    <row r="46" spans="2:14" x14ac:dyDescent="0.25">
      <c r="B46" s="45"/>
      <c r="D46" s="39" t="s">
        <v>59</v>
      </c>
      <c r="E46" s="14"/>
      <c r="F46" s="19" t="s">
        <v>7</v>
      </c>
      <c r="G46" s="37">
        <v>13220553</v>
      </c>
      <c r="H46" s="37">
        <v>31039000</v>
      </c>
      <c r="I46" s="28">
        <v>0.50470234632538302</v>
      </c>
      <c r="J46" s="42">
        <v>0.42593359966493799</v>
      </c>
      <c r="K46" s="31">
        <v>0</v>
      </c>
      <c r="L46" s="14"/>
      <c r="M46" s="20">
        <v>555.93627316648599</v>
      </c>
      <c r="N46" s="21">
        <v>555.93627316648599</v>
      </c>
    </row>
    <row r="47" spans="2:14" x14ac:dyDescent="0.25">
      <c r="B47" s="45"/>
      <c r="D47" s="39" t="s">
        <v>60</v>
      </c>
      <c r="E47" s="14"/>
      <c r="F47" s="19" t="s">
        <v>7</v>
      </c>
      <c r="G47" s="37">
        <v>7456475</v>
      </c>
      <c r="H47" s="37">
        <v>21772000</v>
      </c>
      <c r="I47" s="28">
        <v>-0.29855987628467417</v>
      </c>
      <c r="J47" s="42">
        <v>0.34248002020944301</v>
      </c>
      <c r="K47" s="31">
        <v>0</v>
      </c>
      <c r="L47" s="14"/>
      <c r="M47" s="20">
        <v>550.83873015868801</v>
      </c>
      <c r="N47" s="21">
        <v>550.83873015868801</v>
      </c>
    </row>
    <row r="48" spans="2:14" x14ac:dyDescent="0.25">
      <c r="B48" s="45"/>
      <c r="D48" s="39" t="s">
        <v>61</v>
      </c>
      <c r="E48" s="14"/>
      <c r="F48" s="19" t="s">
        <v>7</v>
      </c>
      <c r="G48" s="37">
        <v>13509000</v>
      </c>
      <c r="H48" s="37">
        <v>75473000</v>
      </c>
      <c r="I48" s="28">
        <v>2.4665166268601872</v>
      </c>
      <c r="J48" s="42">
        <v>0.178991162402449</v>
      </c>
      <c r="K48" s="31">
        <v>0</v>
      </c>
      <c r="L48" s="14"/>
      <c r="M48" s="20">
        <v>598.93919016951702</v>
      </c>
      <c r="N48" s="21">
        <v>598.93919016951702</v>
      </c>
    </row>
    <row r="49" spans="2:14" x14ac:dyDescent="0.25">
      <c r="B49" s="45"/>
      <c r="D49" s="39" t="s">
        <v>62</v>
      </c>
      <c r="E49" s="14"/>
      <c r="F49" s="19" t="s">
        <v>7</v>
      </c>
      <c r="G49" s="37">
        <v>17968000</v>
      </c>
      <c r="H49" s="37">
        <v>24344000</v>
      </c>
      <c r="I49" s="28">
        <v>-0.67744756402952055</v>
      </c>
      <c r="J49" s="42">
        <v>0.73808741373644404</v>
      </c>
      <c r="K49" s="31">
        <v>0</v>
      </c>
      <c r="L49" s="14"/>
      <c r="M49" s="20">
        <v>591.66624220837002</v>
      </c>
      <c r="N49" s="21">
        <v>591.66624220837002</v>
      </c>
    </row>
    <row r="50" spans="2:14" x14ac:dyDescent="0.25">
      <c r="B50" s="45"/>
      <c r="D50" s="39" t="s">
        <v>63</v>
      </c>
      <c r="E50" s="14"/>
      <c r="F50" s="19" t="s">
        <v>7</v>
      </c>
      <c r="G50" s="37">
        <v>0</v>
      </c>
      <c r="H50" s="37">
        <v>36000000</v>
      </c>
      <c r="I50" s="28">
        <v>0.47880381202760436</v>
      </c>
      <c r="J50" s="42">
        <v>0</v>
      </c>
      <c r="K50" s="31">
        <v>0</v>
      </c>
      <c r="L50" s="14"/>
      <c r="M50" s="20"/>
      <c r="N50" s="21"/>
    </row>
    <row r="51" spans="2:14" ht="15.75" thickBot="1" x14ac:dyDescent="0.3">
      <c r="B51" s="46"/>
      <c r="D51" s="24" t="s">
        <v>64</v>
      </c>
      <c r="E51" s="14"/>
      <c r="F51" s="22" t="s">
        <v>7</v>
      </c>
      <c r="G51" s="38">
        <v>0</v>
      </c>
      <c r="H51" s="38">
        <v>36000000</v>
      </c>
      <c r="I51" s="29">
        <v>0</v>
      </c>
      <c r="J51" s="43">
        <v>0</v>
      </c>
      <c r="K51" s="32">
        <v>0</v>
      </c>
      <c r="L51" s="14"/>
      <c r="M51" s="25"/>
      <c r="N51" s="26"/>
    </row>
  </sheetData>
  <mergeCells count="14">
    <mergeCell ref="B5:B11"/>
    <mergeCell ref="M2:N2"/>
    <mergeCell ref="D2:D3"/>
    <mergeCell ref="F2:F3"/>
    <mergeCell ref="G2:G3"/>
    <mergeCell ref="H2:H3"/>
    <mergeCell ref="K2:K3"/>
    <mergeCell ref="I2:I3"/>
    <mergeCell ref="J2:J3"/>
    <mergeCell ref="B13:B19"/>
    <mergeCell ref="B21:B27"/>
    <mergeCell ref="B29:B35"/>
    <mergeCell ref="B37:B43"/>
    <mergeCell ref="B45:B5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1:O50"/>
  <sheetViews>
    <sheetView showGridLines="0" workbookViewId="0">
      <pane ySplit="2" topLeftCell="A3" activePane="bottomLeft" state="frozen"/>
      <selection pane="bottomLeft" activeCell="T13" sqref="T13"/>
    </sheetView>
  </sheetViews>
  <sheetFormatPr baseColWidth="10" defaultColWidth="9.140625" defaultRowHeight="15" x14ac:dyDescent="0.25"/>
  <cols>
    <col min="1" max="1" width="3.7109375" customWidth="1"/>
    <col min="2" max="2" width="12.7109375" customWidth="1"/>
    <col min="3" max="3" width="1.7109375" customWidth="1"/>
    <col min="4" max="4" width="19.85546875" customWidth="1"/>
    <col min="5" max="5" width="1.7109375" customWidth="1"/>
    <col min="6" max="6" width="7.7109375" customWidth="1"/>
    <col min="7" max="7" width="14.42578125" customWidth="1"/>
    <col min="8" max="8" width="15.42578125" customWidth="1"/>
    <col min="9" max="9" width="1.7109375" customWidth="1"/>
    <col min="10" max="11" width="13.28515625" customWidth="1"/>
    <col min="12" max="12" width="13.28515625" style="58" customWidth="1"/>
    <col min="13" max="13" width="1.7109375" customWidth="1"/>
    <col min="14" max="14" width="14.85546875" customWidth="1"/>
    <col min="15" max="15" width="13.5703125" customWidth="1"/>
    <col min="16" max="16" width="3.7109375" customWidth="1"/>
  </cols>
  <sheetData>
    <row r="1" spans="2:15" ht="15.75" thickBot="1" x14ac:dyDescent="0.3">
      <c r="E1" s="1"/>
      <c r="I1" s="2"/>
      <c r="M1" s="3"/>
    </row>
    <row r="2" spans="2:15" ht="30.75" thickBot="1" x14ac:dyDescent="0.3">
      <c r="D2" s="6" t="s">
        <v>0</v>
      </c>
      <c r="E2" s="1"/>
      <c r="F2" s="5" t="s">
        <v>4</v>
      </c>
      <c r="G2" s="8" t="s">
        <v>1</v>
      </c>
      <c r="H2" s="7" t="s">
        <v>24</v>
      </c>
      <c r="I2" s="2"/>
      <c r="J2" s="5" t="s">
        <v>5</v>
      </c>
      <c r="K2" s="8" t="s">
        <v>12</v>
      </c>
      <c r="L2" s="59" t="s">
        <v>8</v>
      </c>
      <c r="M2" s="3"/>
      <c r="N2" s="5" t="s">
        <v>13</v>
      </c>
      <c r="O2" s="7" t="s">
        <v>9</v>
      </c>
    </row>
    <row r="3" spans="2:15" ht="5.0999999999999996" customHeight="1" thickBot="1" x14ac:dyDescent="0.3">
      <c r="B3" s="13"/>
      <c r="D3" s="9"/>
      <c r="E3" s="9"/>
      <c r="F3" s="9"/>
      <c r="G3" s="10"/>
      <c r="H3" s="10"/>
      <c r="I3" s="10"/>
      <c r="J3" s="11"/>
      <c r="K3" s="11"/>
      <c r="L3" s="60"/>
      <c r="M3" s="12"/>
      <c r="N3" s="12"/>
      <c r="O3" s="12"/>
    </row>
    <row r="4" spans="2:15" ht="15" customHeight="1" x14ac:dyDescent="0.25">
      <c r="B4" s="55" t="s">
        <v>16</v>
      </c>
      <c r="D4" s="64" t="s">
        <v>19</v>
      </c>
      <c r="E4" s="65"/>
      <c r="F4" s="66" t="s">
        <v>7</v>
      </c>
      <c r="G4" s="96">
        <v>0</v>
      </c>
      <c r="H4" s="71" t="str">
        <f>IF(G4&lt;&gt;"",IF(J4&lt;&gt;"",G4*J4,""),"")</f>
        <v/>
      </c>
      <c r="I4" s="68"/>
      <c r="J4" s="69"/>
      <c r="K4" s="70">
        <v>1.3</v>
      </c>
      <c r="L4" s="71"/>
      <c r="M4" s="72"/>
      <c r="N4" s="73">
        <v>0</v>
      </c>
      <c r="O4" s="71"/>
    </row>
    <row r="5" spans="2:15" ht="15" customHeight="1" x14ac:dyDescent="0.25">
      <c r="B5" s="56"/>
      <c r="D5" s="74" t="s">
        <v>20</v>
      </c>
      <c r="E5" s="65"/>
      <c r="F5" s="75" t="s">
        <v>7</v>
      </c>
      <c r="G5" s="97">
        <v>0</v>
      </c>
      <c r="H5" s="79" t="str">
        <f t="shared" ref="H5:H10" si="0">IF(G5&lt;&gt;"",IF(J5&lt;&gt;"",G5*J5,""),"")</f>
        <v/>
      </c>
      <c r="I5" s="68"/>
      <c r="J5" s="77"/>
      <c r="K5" s="78">
        <v>1.3</v>
      </c>
      <c r="L5" s="79"/>
      <c r="M5" s="72"/>
      <c r="N5" s="80">
        <v>0</v>
      </c>
      <c r="O5" s="79"/>
    </row>
    <row r="6" spans="2:15" ht="15" customHeight="1" x14ac:dyDescent="0.25">
      <c r="B6" s="56"/>
      <c r="D6" s="74" t="s">
        <v>21</v>
      </c>
      <c r="E6" s="65"/>
      <c r="F6" s="75" t="s">
        <v>7</v>
      </c>
      <c r="G6" s="97">
        <v>0</v>
      </c>
      <c r="H6" s="79" t="str">
        <f t="shared" si="0"/>
        <v/>
      </c>
      <c r="I6" s="68"/>
      <c r="J6" s="77"/>
      <c r="K6" s="78">
        <v>1.3</v>
      </c>
      <c r="L6" s="79"/>
      <c r="M6" s="72"/>
      <c r="N6" s="80">
        <v>0</v>
      </c>
      <c r="O6" s="79"/>
    </row>
    <row r="7" spans="2:15" ht="15" customHeight="1" x14ac:dyDescent="0.25">
      <c r="B7" s="56" t="s">
        <v>6</v>
      </c>
      <c r="D7" s="74" t="s">
        <v>22</v>
      </c>
      <c r="E7" s="65"/>
      <c r="F7" s="75" t="s">
        <v>7</v>
      </c>
      <c r="G7" s="97">
        <v>0</v>
      </c>
      <c r="H7" s="79" t="str">
        <f t="shared" si="0"/>
        <v/>
      </c>
      <c r="I7" s="68"/>
      <c r="J7" s="77"/>
      <c r="K7" s="78">
        <v>1.3</v>
      </c>
      <c r="L7" s="79"/>
      <c r="M7" s="72"/>
      <c r="N7" s="80">
        <v>0</v>
      </c>
      <c r="O7" s="79"/>
    </row>
    <row r="8" spans="2:15" ht="15" customHeight="1" x14ac:dyDescent="0.25">
      <c r="B8" s="56" t="s">
        <v>6</v>
      </c>
      <c r="D8" s="74" t="s">
        <v>23</v>
      </c>
      <c r="E8" s="65"/>
      <c r="F8" s="75" t="s">
        <v>7</v>
      </c>
      <c r="G8" s="97">
        <v>0</v>
      </c>
      <c r="H8" s="79" t="str">
        <f t="shared" si="0"/>
        <v/>
      </c>
      <c r="I8" s="68"/>
      <c r="J8" s="77"/>
      <c r="K8" s="78">
        <v>1.3</v>
      </c>
      <c r="L8" s="79"/>
      <c r="M8" s="72"/>
      <c r="N8" s="80">
        <v>0</v>
      </c>
      <c r="O8" s="79"/>
    </row>
    <row r="9" spans="2:15" ht="15" customHeight="1" x14ac:dyDescent="0.25">
      <c r="B9" s="56" t="s">
        <v>6</v>
      </c>
      <c r="D9" s="74" t="s">
        <v>22</v>
      </c>
      <c r="E9" s="65"/>
      <c r="F9" s="75" t="s">
        <v>7</v>
      </c>
      <c r="G9" s="97"/>
      <c r="H9" s="79" t="str">
        <f t="shared" si="0"/>
        <v/>
      </c>
      <c r="I9" s="68"/>
      <c r="J9" s="77"/>
      <c r="K9" s="78"/>
      <c r="L9" s="79"/>
      <c r="M9" s="72"/>
      <c r="N9" s="80"/>
      <c r="O9" s="79"/>
    </row>
    <row r="10" spans="2:15" ht="15" customHeight="1" thickBot="1" x14ac:dyDescent="0.3">
      <c r="B10" s="57" t="s">
        <v>6</v>
      </c>
      <c r="D10" s="81" t="s">
        <v>23</v>
      </c>
      <c r="E10" s="65"/>
      <c r="F10" s="82" t="s">
        <v>7</v>
      </c>
      <c r="G10" s="98"/>
      <c r="H10" s="85" t="str">
        <f t="shared" si="0"/>
        <v/>
      </c>
      <c r="I10" s="68"/>
      <c r="J10" s="84"/>
      <c r="K10" s="61"/>
      <c r="L10" s="85"/>
      <c r="M10" s="72"/>
      <c r="N10" s="86"/>
      <c r="O10" s="85"/>
    </row>
    <row r="11" spans="2:15" ht="6.75" customHeight="1" thickBot="1" x14ac:dyDescent="0.3">
      <c r="D11" s="62"/>
      <c r="E11" s="62"/>
      <c r="F11" s="62"/>
      <c r="G11" s="63"/>
      <c r="H11" s="63"/>
      <c r="I11" s="62"/>
      <c r="J11" s="62"/>
      <c r="K11" s="62"/>
      <c r="L11" s="63"/>
      <c r="M11" s="62"/>
      <c r="N11" s="62"/>
      <c r="O11" s="63"/>
    </row>
    <row r="12" spans="2:15" ht="15" customHeight="1" x14ac:dyDescent="0.25">
      <c r="B12" s="55" t="s">
        <v>25</v>
      </c>
      <c r="D12" s="64" t="s">
        <v>26</v>
      </c>
      <c r="E12" s="65"/>
      <c r="F12" s="66" t="s">
        <v>7</v>
      </c>
      <c r="G12" s="96">
        <v>8100000</v>
      </c>
      <c r="H12" s="71">
        <f>IF(G12&lt;&gt;"",IF(J12&lt;&gt;"",G12*J12,""),"")</f>
        <v>83025000</v>
      </c>
      <c r="I12" s="68"/>
      <c r="J12" s="69">
        <v>10.25</v>
      </c>
      <c r="K12" s="70">
        <v>11.25</v>
      </c>
      <c r="L12" s="71">
        <v>8100000</v>
      </c>
      <c r="M12" s="72"/>
      <c r="N12" s="73">
        <v>0</v>
      </c>
      <c r="O12" s="71">
        <v>8100000</v>
      </c>
    </row>
    <row r="13" spans="2:15" ht="15" customHeight="1" x14ac:dyDescent="0.25">
      <c r="B13" s="56"/>
      <c r="D13" s="74" t="s">
        <v>27</v>
      </c>
      <c r="E13" s="65"/>
      <c r="F13" s="75" t="s">
        <v>7</v>
      </c>
      <c r="G13" s="97">
        <v>10000000</v>
      </c>
      <c r="H13" s="79">
        <f t="shared" ref="H13:H18" si="1">IF(G13&lt;&gt;"",IF(J13&lt;&gt;"",G13*J13,""),"")</f>
        <v>102700000</v>
      </c>
      <c r="I13" s="68"/>
      <c r="J13" s="77">
        <v>10.27</v>
      </c>
      <c r="K13" s="78">
        <v>11.25</v>
      </c>
      <c r="L13" s="79">
        <v>9800000</v>
      </c>
      <c r="M13" s="72"/>
      <c r="N13" s="80">
        <v>0</v>
      </c>
      <c r="O13" s="79">
        <v>9800000</v>
      </c>
    </row>
    <row r="14" spans="2:15" ht="15" customHeight="1" x14ac:dyDescent="0.25">
      <c r="B14" s="56"/>
      <c r="D14" s="74" t="s">
        <v>28</v>
      </c>
      <c r="E14" s="65"/>
      <c r="F14" s="75" t="s">
        <v>7</v>
      </c>
      <c r="G14" s="97">
        <v>10000000</v>
      </c>
      <c r="H14" s="79">
        <f t="shared" si="1"/>
        <v>102700000</v>
      </c>
      <c r="I14" s="68"/>
      <c r="J14" s="77">
        <v>10.27</v>
      </c>
      <c r="K14" s="78">
        <v>11.25</v>
      </c>
      <c r="L14" s="79">
        <v>9800000</v>
      </c>
      <c r="M14" s="72"/>
      <c r="N14" s="80">
        <v>0</v>
      </c>
      <c r="O14" s="79">
        <v>9800000</v>
      </c>
    </row>
    <row r="15" spans="2:15" ht="15" customHeight="1" x14ac:dyDescent="0.25">
      <c r="B15" s="56" t="s">
        <v>6</v>
      </c>
      <c r="D15" s="74" t="s">
        <v>29</v>
      </c>
      <c r="E15" s="65"/>
      <c r="F15" s="75" t="s">
        <v>7</v>
      </c>
      <c r="G15" s="97">
        <v>7650954.1699999999</v>
      </c>
      <c r="H15" s="79">
        <f t="shared" si="1"/>
        <v>84250257.976729855</v>
      </c>
      <c r="I15" s="68"/>
      <c r="J15" s="77">
        <v>11.0117321453946</v>
      </c>
      <c r="K15" s="78">
        <v>11.25</v>
      </c>
      <c r="L15" s="79">
        <v>1822976.4357700299</v>
      </c>
      <c r="M15" s="72"/>
      <c r="N15" s="80">
        <v>0</v>
      </c>
      <c r="O15" s="79">
        <v>1822976.4357700299</v>
      </c>
    </row>
    <row r="16" spans="2:15" ht="15" customHeight="1" x14ac:dyDescent="0.25">
      <c r="B16" s="56" t="s">
        <v>6</v>
      </c>
      <c r="D16" s="74" t="s">
        <v>30</v>
      </c>
      <c r="E16" s="65"/>
      <c r="F16" s="75" t="s">
        <v>7</v>
      </c>
      <c r="G16" s="97">
        <v>9323945.2100000009</v>
      </c>
      <c r="H16" s="79">
        <f t="shared" si="1"/>
        <v>105614443.52331007</v>
      </c>
      <c r="I16" s="68"/>
      <c r="J16" s="77">
        <v>11.3272269564645</v>
      </c>
      <c r="K16" s="78">
        <v>11.25</v>
      </c>
      <c r="L16" s="79">
        <v>-720059.91081005405</v>
      </c>
      <c r="M16" s="72"/>
      <c r="N16" s="80">
        <v>0</v>
      </c>
      <c r="O16" s="79">
        <v>-720059.91081005405</v>
      </c>
    </row>
    <row r="17" spans="2:15" ht="15" customHeight="1" x14ac:dyDescent="0.25">
      <c r="B17" s="56" t="s">
        <v>6</v>
      </c>
      <c r="D17" s="74" t="s">
        <v>31</v>
      </c>
      <c r="E17" s="65"/>
      <c r="F17" s="75" t="s">
        <v>7</v>
      </c>
      <c r="G17" s="97">
        <v>2017471.06</v>
      </c>
      <c r="H17" s="79">
        <f t="shared" si="1"/>
        <v>23352709.799959961</v>
      </c>
      <c r="I17" s="68"/>
      <c r="J17" s="77">
        <v>11.5752390519842</v>
      </c>
      <c r="K17" s="78">
        <v>11.25</v>
      </c>
      <c r="L17" s="79">
        <v>-656160.37496000598</v>
      </c>
      <c r="M17" s="72"/>
      <c r="N17" s="80">
        <v>0</v>
      </c>
      <c r="O17" s="79">
        <v>-656160.37496000598</v>
      </c>
    </row>
    <row r="18" spans="2:15" ht="15" customHeight="1" thickBot="1" x14ac:dyDescent="0.3">
      <c r="B18" s="57" t="s">
        <v>6</v>
      </c>
      <c r="D18" s="81" t="s">
        <v>32</v>
      </c>
      <c r="E18" s="65"/>
      <c r="F18" s="82" t="s">
        <v>7</v>
      </c>
      <c r="G18" s="98">
        <v>0</v>
      </c>
      <c r="H18" s="85" t="str">
        <f t="shared" si="1"/>
        <v/>
      </c>
      <c r="I18" s="68"/>
      <c r="J18" s="84"/>
      <c r="K18" s="61">
        <v>11.25</v>
      </c>
      <c r="L18" s="85"/>
      <c r="M18" s="72"/>
      <c r="N18" s="86">
        <v>0</v>
      </c>
      <c r="O18" s="85"/>
    </row>
    <row r="19" spans="2:15" ht="6.75" customHeight="1" thickBot="1" x14ac:dyDescent="0.3">
      <c r="D19" s="62"/>
      <c r="E19" s="62"/>
      <c r="F19" s="62"/>
      <c r="G19" s="63"/>
      <c r="H19" s="63"/>
      <c r="I19" s="62"/>
      <c r="J19" s="62"/>
      <c r="K19" s="62"/>
      <c r="L19" s="63"/>
      <c r="M19" s="62"/>
      <c r="N19" s="62"/>
      <c r="O19" s="63"/>
    </row>
    <row r="20" spans="2:15" ht="15" customHeight="1" x14ac:dyDescent="0.25">
      <c r="B20" s="55" t="s">
        <v>33</v>
      </c>
      <c r="D20" s="64" t="s">
        <v>34</v>
      </c>
      <c r="E20" s="65"/>
      <c r="F20" s="66" t="s">
        <v>7</v>
      </c>
      <c r="G20" s="99">
        <v>600000</v>
      </c>
      <c r="H20" s="88">
        <f t="shared" ref="H20:H26" si="2">IF(G20&lt;&gt;"",IF(J20&lt;&gt;"",G20*J20,""),"")</f>
        <v>51990000</v>
      </c>
      <c r="I20" s="68"/>
      <c r="J20" s="69">
        <v>86.65</v>
      </c>
      <c r="K20" s="87">
        <v>90</v>
      </c>
      <c r="L20" s="88">
        <v>2010000</v>
      </c>
      <c r="M20" s="72"/>
      <c r="N20" s="73">
        <v>0</v>
      </c>
      <c r="O20" s="88">
        <v>2010000</v>
      </c>
    </row>
    <row r="21" spans="2:15" ht="15" customHeight="1" x14ac:dyDescent="0.25">
      <c r="B21" s="56"/>
      <c r="D21" s="74" t="s">
        <v>35</v>
      </c>
      <c r="E21" s="65"/>
      <c r="F21" s="75" t="s">
        <v>7</v>
      </c>
      <c r="G21" s="100">
        <v>1445000</v>
      </c>
      <c r="H21" s="90">
        <f t="shared" si="2"/>
        <v>126365250</v>
      </c>
      <c r="I21" s="68"/>
      <c r="J21" s="77">
        <v>87.45</v>
      </c>
      <c r="K21" s="89">
        <v>90</v>
      </c>
      <c r="L21" s="90">
        <v>3684750</v>
      </c>
      <c r="M21" s="72"/>
      <c r="N21" s="80">
        <v>0</v>
      </c>
      <c r="O21" s="90">
        <v>3684750</v>
      </c>
    </row>
    <row r="22" spans="2:15" x14ac:dyDescent="0.25">
      <c r="B22" s="56"/>
      <c r="D22" s="74" t="s">
        <v>36</v>
      </c>
      <c r="E22" s="65"/>
      <c r="F22" s="75" t="s">
        <v>7</v>
      </c>
      <c r="G22" s="100">
        <v>300000</v>
      </c>
      <c r="H22" s="90">
        <f t="shared" si="2"/>
        <v>26850000</v>
      </c>
      <c r="I22" s="68"/>
      <c r="J22" s="77">
        <v>89.5</v>
      </c>
      <c r="K22" s="89">
        <v>90</v>
      </c>
      <c r="L22" s="90">
        <v>150000</v>
      </c>
      <c r="M22" s="72"/>
      <c r="N22" s="80">
        <v>0</v>
      </c>
      <c r="O22" s="90">
        <v>150000</v>
      </c>
    </row>
    <row r="23" spans="2:15" x14ac:dyDescent="0.25">
      <c r="B23" s="56"/>
      <c r="D23" s="74" t="s">
        <v>37</v>
      </c>
      <c r="E23" s="65"/>
      <c r="F23" s="75" t="s">
        <v>7</v>
      </c>
      <c r="G23" s="100">
        <v>500000</v>
      </c>
      <c r="H23" s="90">
        <f t="shared" si="2"/>
        <v>44905000</v>
      </c>
      <c r="I23" s="68"/>
      <c r="J23" s="77">
        <v>89.81</v>
      </c>
      <c r="K23" s="89">
        <v>90</v>
      </c>
      <c r="L23" s="90">
        <v>94999.999999998894</v>
      </c>
      <c r="M23" s="72"/>
      <c r="N23" s="80">
        <v>0</v>
      </c>
      <c r="O23" s="90">
        <v>94999.999999998894</v>
      </c>
    </row>
    <row r="24" spans="2:15" x14ac:dyDescent="0.25">
      <c r="B24" s="56"/>
      <c r="D24" s="74" t="s">
        <v>38</v>
      </c>
      <c r="E24" s="65"/>
      <c r="F24" s="75" t="s">
        <v>7</v>
      </c>
      <c r="G24" s="100">
        <v>0</v>
      </c>
      <c r="H24" s="90" t="str">
        <f t="shared" si="2"/>
        <v/>
      </c>
      <c r="I24" s="68"/>
      <c r="J24" s="77"/>
      <c r="K24" s="89">
        <v>90</v>
      </c>
      <c r="L24" s="90"/>
      <c r="M24" s="72"/>
      <c r="N24" s="80">
        <v>0</v>
      </c>
      <c r="O24" s="90"/>
    </row>
    <row r="25" spans="2:15" x14ac:dyDescent="0.25">
      <c r="B25" s="56" t="s">
        <v>6</v>
      </c>
      <c r="D25" s="74" t="s">
        <v>39</v>
      </c>
      <c r="E25" s="65"/>
      <c r="F25" s="75" t="s">
        <v>7</v>
      </c>
      <c r="G25" s="100">
        <v>0</v>
      </c>
      <c r="H25" s="90" t="str">
        <f t="shared" si="2"/>
        <v/>
      </c>
      <c r="I25" s="68"/>
      <c r="J25" s="77"/>
      <c r="K25" s="89">
        <v>90</v>
      </c>
      <c r="L25" s="90"/>
      <c r="M25" s="72"/>
      <c r="N25" s="80">
        <v>0</v>
      </c>
      <c r="O25" s="90"/>
    </row>
    <row r="26" spans="2:15" ht="15.75" thickBot="1" x14ac:dyDescent="0.3">
      <c r="B26" s="57" t="s">
        <v>6</v>
      </c>
      <c r="D26" s="81" t="s">
        <v>40</v>
      </c>
      <c r="E26" s="65"/>
      <c r="F26" s="82" t="s">
        <v>7</v>
      </c>
      <c r="G26" s="101">
        <v>0</v>
      </c>
      <c r="H26" s="92" t="str">
        <f t="shared" si="2"/>
        <v/>
      </c>
      <c r="I26" s="68"/>
      <c r="J26" s="84"/>
      <c r="K26" s="91">
        <v>90</v>
      </c>
      <c r="L26" s="92"/>
      <c r="M26" s="72"/>
      <c r="N26" s="86">
        <v>0</v>
      </c>
      <c r="O26" s="92"/>
    </row>
    <row r="27" spans="2:15" ht="7.5" customHeight="1" thickBot="1" x14ac:dyDescent="0.3">
      <c r="D27" s="62"/>
      <c r="E27" s="62"/>
      <c r="F27" s="62"/>
      <c r="G27" s="63"/>
      <c r="H27" s="63"/>
      <c r="I27" s="62"/>
      <c r="J27" s="62"/>
      <c r="K27" s="62"/>
      <c r="L27" s="63"/>
      <c r="M27" s="62"/>
      <c r="N27" s="62"/>
      <c r="O27" s="63"/>
    </row>
    <row r="28" spans="2:15" x14ac:dyDescent="0.25">
      <c r="B28" s="55" t="s">
        <v>41</v>
      </c>
      <c r="D28" s="93" t="s">
        <v>42</v>
      </c>
      <c r="E28" s="65"/>
      <c r="F28" s="66" t="s">
        <v>7</v>
      </c>
      <c r="G28" s="99">
        <v>0</v>
      </c>
      <c r="H28" s="88" t="str">
        <f>IF(G28&lt;&gt;"",IF(J28&lt;&gt;"",G28*J28,""),"")</f>
        <v/>
      </c>
      <c r="I28" s="68"/>
      <c r="J28" s="69"/>
      <c r="K28" s="67">
        <v>12800</v>
      </c>
      <c r="L28" s="71"/>
      <c r="M28" s="72"/>
      <c r="N28" s="73">
        <v>0</v>
      </c>
      <c r="O28" s="71"/>
    </row>
    <row r="29" spans="2:15" x14ac:dyDescent="0.25">
      <c r="B29" s="56" t="s">
        <v>6</v>
      </c>
      <c r="D29" s="94" t="s">
        <v>43</v>
      </c>
      <c r="E29" s="65"/>
      <c r="F29" s="75" t="s">
        <v>7</v>
      </c>
      <c r="G29" s="100">
        <v>0</v>
      </c>
      <c r="H29" s="90" t="str">
        <f t="shared" ref="H29:H34" si="3">IF(G29&lt;&gt;"",IF(J29&lt;&gt;"",G29*J29,""),"")</f>
        <v/>
      </c>
      <c r="I29" s="68"/>
      <c r="J29" s="77"/>
      <c r="K29" s="76">
        <v>12800</v>
      </c>
      <c r="L29" s="79"/>
      <c r="M29" s="72"/>
      <c r="N29" s="80">
        <v>0</v>
      </c>
      <c r="O29" s="79"/>
    </row>
    <row r="30" spans="2:15" x14ac:dyDescent="0.25">
      <c r="B30" s="56" t="s">
        <v>6</v>
      </c>
      <c r="D30" s="94" t="s">
        <v>44</v>
      </c>
      <c r="E30" s="65"/>
      <c r="F30" s="75" t="s">
        <v>7</v>
      </c>
      <c r="G30" s="100">
        <v>0</v>
      </c>
      <c r="H30" s="90" t="str">
        <f t="shared" si="3"/>
        <v/>
      </c>
      <c r="I30" s="68"/>
      <c r="J30" s="77"/>
      <c r="K30" s="76">
        <v>12800</v>
      </c>
      <c r="L30" s="79"/>
      <c r="M30" s="72"/>
      <c r="N30" s="80">
        <v>0</v>
      </c>
      <c r="O30" s="79"/>
    </row>
    <row r="31" spans="2:15" x14ac:dyDescent="0.25">
      <c r="B31" s="56"/>
      <c r="D31" s="94" t="s">
        <v>45</v>
      </c>
      <c r="E31" s="65"/>
      <c r="F31" s="75" t="s">
        <v>7</v>
      </c>
      <c r="G31" s="100">
        <v>0</v>
      </c>
      <c r="H31" s="90" t="str">
        <f t="shared" si="3"/>
        <v/>
      </c>
      <c r="I31" s="68"/>
      <c r="J31" s="77"/>
      <c r="K31" s="76">
        <v>12800</v>
      </c>
      <c r="L31" s="79"/>
      <c r="M31" s="72"/>
      <c r="N31" s="80">
        <v>0</v>
      </c>
      <c r="O31" s="79"/>
    </row>
    <row r="32" spans="2:15" x14ac:dyDescent="0.25">
      <c r="B32" s="56"/>
      <c r="D32" s="94" t="s">
        <v>46</v>
      </c>
      <c r="E32" s="65"/>
      <c r="F32" s="75" t="s">
        <v>7</v>
      </c>
      <c r="G32" s="100">
        <v>0</v>
      </c>
      <c r="H32" s="90" t="str">
        <f t="shared" si="3"/>
        <v/>
      </c>
      <c r="I32" s="68"/>
      <c r="J32" s="77"/>
      <c r="K32" s="76">
        <v>12800</v>
      </c>
      <c r="L32" s="79"/>
      <c r="M32" s="72"/>
      <c r="N32" s="80">
        <v>0</v>
      </c>
      <c r="O32" s="79"/>
    </row>
    <row r="33" spans="2:15" x14ac:dyDescent="0.25">
      <c r="B33" s="56" t="s">
        <v>6</v>
      </c>
      <c r="D33" s="94" t="s">
        <v>47</v>
      </c>
      <c r="E33" s="65"/>
      <c r="F33" s="75" t="s">
        <v>7</v>
      </c>
      <c r="G33" s="100">
        <v>0</v>
      </c>
      <c r="H33" s="90" t="str">
        <f t="shared" si="3"/>
        <v/>
      </c>
      <c r="I33" s="68"/>
      <c r="J33" s="77"/>
      <c r="K33" s="76">
        <v>12800</v>
      </c>
      <c r="L33" s="79"/>
      <c r="M33" s="72"/>
      <c r="N33" s="80">
        <v>0</v>
      </c>
      <c r="O33" s="79"/>
    </row>
    <row r="34" spans="2:15" ht="15.75" thickBot="1" x14ac:dyDescent="0.3">
      <c r="B34" s="57" t="s">
        <v>6</v>
      </c>
      <c r="D34" s="95" t="s">
        <v>48</v>
      </c>
      <c r="E34" s="65"/>
      <c r="F34" s="82" t="s">
        <v>7</v>
      </c>
      <c r="G34" s="101">
        <v>0</v>
      </c>
      <c r="H34" s="92" t="str">
        <f t="shared" si="3"/>
        <v/>
      </c>
      <c r="I34" s="68"/>
      <c r="J34" s="84"/>
      <c r="K34" s="83">
        <v>12800</v>
      </c>
      <c r="L34" s="85"/>
      <c r="M34" s="72"/>
      <c r="N34" s="86">
        <v>0</v>
      </c>
      <c r="O34" s="85"/>
    </row>
    <row r="35" spans="2:15" ht="7.5" customHeight="1" thickBot="1" x14ac:dyDescent="0.3">
      <c r="D35" s="62"/>
      <c r="E35" s="62"/>
      <c r="F35" s="62"/>
      <c r="G35" s="63"/>
      <c r="H35" s="63"/>
      <c r="I35" s="62"/>
      <c r="J35" s="62"/>
      <c r="K35" s="62"/>
      <c r="L35" s="63"/>
      <c r="M35" s="62"/>
      <c r="N35" s="62"/>
      <c r="O35" s="63"/>
    </row>
    <row r="36" spans="2:15" x14ac:dyDescent="0.25">
      <c r="B36" s="55" t="s">
        <v>49</v>
      </c>
      <c r="D36" s="93" t="s">
        <v>50</v>
      </c>
      <c r="E36" s="65"/>
      <c r="F36" s="66" t="s">
        <v>7</v>
      </c>
      <c r="G36" s="99">
        <v>1086043.32</v>
      </c>
      <c r="H36" s="88">
        <f>IF(G36&lt;&gt;"",IF(J36&lt;&gt;"",G36*J36,""),"")</f>
        <v>67669594.467339963</v>
      </c>
      <c r="I36" s="68"/>
      <c r="J36" s="69">
        <v>62.308375017066503</v>
      </c>
      <c r="K36" s="70">
        <v>67</v>
      </c>
      <c r="L36" s="71">
        <v>5095307.9726600004</v>
      </c>
      <c r="M36" s="72"/>
      <c r="N36" s="73">
        <v>0</v>
      </c>
      <c r="O36" s="71">
        <v>5095307.9726600004</v>
      </c>
    </row>
    <row r="37" spans="2:15" x14ac:dyDescent="0.25">
      <c r="B37" s="56" t="s">
        <v>6</v>
      </c>
      <c r="D37" s="94" t="s">
        <v>51</v>
      </c>
      <c r="E37" s="65"/>
      <c r="F37" s="75" t="s">
        <v>7</v>
      </c>
      <c r="G37" s="100">
        <v>380000</v>
      </c>
      <c r="H37" s="90">
        <f t="shared" ref="H37:H42" si="4">IF(G37&lt;&gt;"",IF(J37&lt;&gt;"",G37*J37,""),"")</f>
        <v>22800000</v>
      </c>
      <c r="I37" s="68"/>
      <c r="J37" s="77">
        <v>60</v>
      </c>
      <c r="K37" s="78">
        <v>67</v>
      </c>
      <c r="L37" s="79">
        <v>2660000</v>
      </c>
      <c r="M37" s="72"/>
      <c r="N37" s="80">
        <v>0</v>
      </c>
      <c r="O37" s="79">
        <v>2660000</v>
      </c>
    </row>
    <row r="38" spans="2:15" x14ac:dyDescent="0.25">
      <c r="B38" s="56" t="s">
        <v>6</v>
      </c>
      <c r="D38" s="94" t="s">
        <v>52</v>
      </c>
      <c r="E38" s="65"/>
      <c r="F38" s="75" t="s">
        <v>7</v>
      </c>
      <c r="G38" s="100">
        <v>222000</v>
      </c>
      <c r="H38" s="90">
        <f t="shared" si="4"/>
        <v>13433500.000000009</v>
      </c>
      <c r="I38" s="68"/>
      <c r="J38" s="77">
        <v>60.511261261261303</v>
      </c>
      <c r="K38" s="78">
        <v>67</v>
      </c>
      <c r="L38" s="79">
        <v>1440500</v>
      </c>
      <c r="M38" s="72"/>
      <c r="N38" s="80">
        <v>0</v>
      </c>
      <c r="O38" s="79">
        <v>1440500</v>
      </c>
    </row>
    <row r="39" spans="2:15" x14ac:dyDescent="0.25">
      <c r="B39" s="56"/>
      <c r="D39" s="94" t="s">
        <v>53</v>
      </c>
      <c r="E39" s="65"/>
      <c r="F39" s="75" t="s">
        <v>7</v>
      </c>
      <c r="G39" s="100">
        <v>531000</v>
      </c>
      <c r="H39" s="90">
        <f t="shared" si="4"/>
        <v>32656500</v>
      </c>
      <c r="I39" s="68"/>
      <c r="J39" s="77">
        <v>61.5</v>
      </c>
      <c r="K39" s="78">
        <v>67</v>
      </c>
      <c r="L39" s="79">
        <v>2920500</v>
      </c>
      <c r="M39" s="72"/>
      <c r="N39" s="80">
        <v>0</v>
      </c>
      <c r="O39" s="79">
        <v>2920500</v>
      </c>
    </row>
    <row r="40" spans="2:15" x14ac:dyDescent="0.25">
      <c r="B40" s="56"/>
      <c r="D40" s="94" t="s">
        <v>54</v>
      </c>
      <c r="E40" s="65"/>
      <c r="F40" s="75" t="s">
        <v>7</v>
      </c>
      <c r="G40" s="100">
        <v>0</v>
      </c>
      <c r="H40" s="90" t="str">
        <f t="shared" si="4"/>
        <v/>
      </c>
      <c r="I40" s="68"/>
      <c r="J40" s="77"/>
      <c r="K40" s="78">
        <v>67</v>
      </c>
      <c r="L40" s="79"/>
      <c r="M40" s="72"/>
      <c r="N40" s="80">
        <v>0</v>
      </c>
      <c r="O40" s="79"/>
    </row>
    <row r="41" spans="2:15" x14ac:dyDescent="0.25">
      <c r="B41" s="56" t="s">
        <v>6</v>
      </c>
      <c r="D41" s="94" t="s">
        <v>55</v>
      </c>
      <c r="E41" s="65"/>
      <c r="F41" s="75" t="s">
        <v>7</v>
      </c>
      <c r="G41" s="100">
        <v>0</v>
      </c>
      <c r="H41" s="90" t="str">
        <f t="shared" si="4"/>
        <v/>
      </c>
      <c r="I41" s="68"/>
      <c r="J41" s="77"/>
      <c r="K41" s="78">
        <v>67</v>
      </c>
      <c r="L41" s="79"/>
      <c r="M41" s="72"/>
      <c r="N41" s="80">
        <v>0</v>
      </c>
      <c r="O41" s="79"/>
    </row>
    <row r="42" spans="2:15" ht="15.75" thickBot="1" x14ac:dyDescent="0.3">
      <c r="B42" s="57" t="s">
        <v>6</v>
      </c>
      <c r="D42" s="95" t="s">
        <v>56</v>
      </c>
      <c r="E42" s="65"/>
      <c r="F42" s="82" t="s">
        <v>7</v>
      </c>
      <c r="G42" s="101">
        <v>0</v>
      </c>
      <c r="H42" s="92" t="str">
        <f t="shared" si="4"/>
        <v/>
      </c>
      <c r="I42" s="68"/>
      <c r="J42" s="84"/>
      <c r="K42" s="61">
        <v>67</v>
      </c>
      <c r="L42" s="85"/>
      <c r="M42" s="72"/>
      <c r="N42" s="86">
        <v>0</v>
      </c>
      <c r="O42" s="85"/>
    </row>
    <row r="43" spans="2:15" ht="6.75" customHeight="1" thickBot="1" x14ac:dyDescent="0.3">
      <c r="D43" s="62"/>
      <c r="E43" s="62"/>
      <c r="F43" s="62"/>
      <c r="G43" s="63"/>
      <c r="H43" s="63"/>
      <c r="I43" s="62"/>
      <c r="J43" s="62"/>
      <c r="K43" s="62"/>
      <c r="L43" s="63"/>
      <c r="M43" s="62"/>
      <c r="N43" s="62"/>
      <c r="O43" s="63"/>
    </row>
    <row r="44" spans="2:15" x14ac:dyDescent="0.25">
      <c r="B44" s="55" t="s">
        <v>57</v>
      </c>
      <c r="D44" s="64" t="s">
        <v>58</v>
      </c>
      <c r="E44" s="65"/>
      <c r="F44" s="66" t="s">
        <v>7</v>
      </c>
      <c r="G44" s="99">
        <v>22375285</v>
      </c>
      <c r="H44" s="88">
        <f>IF(G44&lt;&gt;"",IF(J44&lt;&gt;"",G44*J44,""),"")</f>
        <v>11641759753.449997</v>
      </c>
      <c r="I44" s="68"/>
      <c r="J44" s="69">
        <v>520.29548465863104</v>
      </c>
      <c r="K44" s="70">
        <v>620</v>
      </c>
      <c r="L44" s="88">
        <v>2230916946.5500002</v>
      </c>
      <c r="M44" s="72"/>
      <c r="N44" s="73">
        <v>0</v>
      </c>
      <c r="O44" s="71">
        <v>2230916946.5500002</v>
      </c>
    </row>
    <row r="45" spans="2:15" x14ac:dyDescent="0.25">
      <c r="B45" s="56" t="s">
        <v>6</v>
      </c>
      <c r="D45" s="74" t="s">
        <v>59</v>
      </c>
      <c r="E45" s="65"/>
      <c r="F45" s="75" t="s">
        <v>7</v>
      </c>
      <c r="G45" s="100">
        <v>13220553</v>
      </c>
      <c r="H45" s="90">
        <f t="shared" ref="H45:H50" si="5">IF(G45&lt;&gt;"",IF(J45&lt;&gt;"",G45*J45,""),"")</f>
        <v>7349784964.0200062</v>
      </c>
      <c r="I45" s="68"/>
      <c r="J45" s="77">
        <v>555.93627316648599</v>
      </c>
      <c r="K45" s="78">
        <v>620</v>
      </c>
      <c r="L45" s="90">
        <v>846957895.98000002</v>
      </c>
      <c r="M45" s="72"/>
      <c r="N45" s="80">
        <v>0</v>
      </c>
      <c r="O45" s="79">
        <v>846957895.98000002</v>
      </c>
    </row>
    <row r="46" spans="2:15" x14ac:dyDescent="0.25">
      <c r="B46" s="56" t="s">
        <v>6</v>
      </c>
      <c r="D46" s="74" t="s">
        <v>60</v>
      </c>
      <c r="E46" s="65"/>
      <c r="F46" s="75" t="s">
        <v>7</v>
      </c>
      <c r="G46" s="100">
        <v>7456475</v>
      </c>
      <c r="H46" s="90">
        <f t="shared" si="5"/>
        <v>4107315220.4600034</v>
      </c>
      <c r="I46" s="68"/>
      <c r="J46" s="77">
        <v>550.83873015868801</v>
      </c>
      <c r="K46" s="78">
        <v>620</v>
      </c>
      <c r="L46" s="90">
        <v>515699279.54000002</v>
      </c>
      <c r="M46" s="72"/>
      <c r="N46" s="80">
        <v>0</v>
      </c>
      <c r="O46" s="79">
        <v>515699279.54000002</v>
      </c>
    </row>
    <row r="47" spans="2:15" x14ac:dyDescent="0.25">
      <c r="B47" s="56" t="s">
        <v>6</v>
      </c>
      <c r="D47" s="74" t="s">
        <v>61</v>
      </c>
      <c r="E47" s="65"/>
      <c r="F47" s="75" t="s">
        <v>7</v>
      </c>
      <c r="G47" s="100">
        <v>13509000</v>
      </c>
      <c r="H47" s="90">
        <f t="shared" si="5"/>
        <v>8091069520.0000057</v>
      </c>
      <c r="I47" s="68"/>
      <c r="J47" s="77">
        <v>598.93919016951702</v>
      </c>
      <c r="K47" s="78">
        <v>620</v>
      </c>
      <c r="L47" s="90">
        <v>284510480.00000101</v>
      </c>
      <c r="M47" s="72"/>
      <c r="N47" s="80">
        <v>0</v>
      </c>
      <c r="O47" s="79">
        <v>284510480.00000101</v>
      </c>
    </row>
    <row r="48" spans="2:15" x14ac:dyDescent="0.25">
      <c r="B48" s="56"/>
      <c r="D48" s="74" t="s">
        <v>62</v>
      </c>
      <c r="E48" s="65"/>
      <c r="F48" s="75" t="s">
        <v>7</v>
      </c>
      <c r="G48" s="100">
        <v>17968000</v>
      </c>
      <c r="H48" s="90">
        <f t="shared" si="5"/>
        <v>10631059039.999992</v>
      </c>
      <c r="I48" s="68"/>
      <c r="J48" s="77">
        <v>591.66624220837002</v>
      </c>
      <c r="K48" s="78">
        <v>620</v>
      </c>
      <c r="L48" s="90">
        <v>509100959.99999899</v>
      </c>
      <c r="M48" s="72"/>
      <c r="N48" s="80">
        <v>0</v>
      </c>
      <c r="O48" s="79">
        <v>509100959.99999899</v>
      </c>
    </row>
    <row r="49" spans="2:15" x14ac:dyDescent="0.25">
      <c r="B49" s="56"/>
      <c r="D49" s="74" t="s">
        <v>63</v>
      </c>
      <c r="E49" s="65"/>
      <c r="F49" s="75" t="s">
        <v>7</v>
      </c>
      <c r="G49" s="100"/>
      <c r="H49" s="90" t="str">
        <f t="shared" si="5"/>
        <v/>
      </c>
      <c r="I49" s="68"/>
      <c r="J49" s="77"/>
      <c r="K49" s="78"/>
      <c r="L49" s="90"/>
      <c r="M49" s="72"/>
      <c r="N49" s="80"/>
      <c r="O49" s="79"/>
    </row>
    <row r="50" spans="2:15" ht="15.75" thickBot="1" x14ac:dyDescent="0.3">
      <c r="B50" s="57" t="s">
        <v>6</v>
      </c>
      <c r="D50" s="81" t="s">
        <v>64</v>
      </c>
      <c r="E50" s="65"/>
      <c r="F50" s="82" t="s">
        <v>7</v>
      </c>
      <c r="G50" s="101"/>
      <c r="H50" s="92" t="str">
        <f t="shared" si="5"/>
        <v/>
      </c>
      <c r="I50" s="68"/>
      <c r="J50" s="84"/>
      <c r="K50" s="61"/>
      <c r="L50" s="92"/>
      <c r="M50" s="72"/>
      <c r="N50" s="86"/>
      <c r="O50" s="85"/>
    </row>
  </sheetData>
  <mergeCells count="6">
    <mergeCell ref="B44:B50"/>
    <mergeCell ref="B4:B10"/>
    <mergeCell ref="B20:B26"/>
    <mergeCell ref="B12:B18"/>
    <mergeCell ref="B28:B34"/>
    <mergeCell ref="B36:B4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abSelected="1" workbookViewId="0">
      <selection activeCell="S9" sqref="S9"/>
    </sheetView>
  </sheetViews>
  <sheetFormatPr baseColWidth="10" defaultColWidth="9.140625" defaultRowHeight="15" x14ac:dyDescent="0.25"/>
  <cols>
    <col min="2" max="2" width="16.42578125" bestFit="1" customWidth="1"/>
    <col min="3" max="3" width="10.5703125" bestFit="1" customWidth="1"/>
    <col min="5" max="5" width="12.7109375" bestFit="1" customWidth="1"/>
    <col min="6" max="6" width="10.7109375" bestFit="1" customWidth="1"/>
    <col min="7" max="7" width="15.5703125" bestFit="1" customWidth="1"/>
    <col min="8" max="8" width="19.28515625" bestFit="1" customWidth="1"/>
    <col min="9" max="9" width="15.42578125" bestFit="1" customWidth="1"/>
    <col min="10" max="10" width="13" bestFit="1" customWidth="1"/>
    <col min="11" max="11" width="17.28515625" bestFit="1" customWidth="1"/>
    <col min="12" max="12" width="13.42578125" style="58" bestFit="1" customWidth="1"/>
    <col min="14" max="14" width="13" bestFit="1" customWidth="1"/>
    <col min="15" max="15" width="17.28515625" bestFit="1" customWidth="1"/>
    <col min="16" max="16" width="16.85546875" style="58" bestFit="1" customWidth="1"/>
  </cols>
  <sheetData>
    <row r="1" spans="1:16" x14ac:dyDescent="0.25">
      <c r="A1" s="103" t="s">
        <v>66</v>
      </c>
      <c r="B1" s="103" t="s">
        <v>0</v>
      </c>
      <c r="C1" s="103" t="s">
        <v>67</v>
      </c>
      <c r="D1" s="103" t="s">
        <v>68</v>
      </c>
      <c r="E1" s="103" t="s">
        <v>69</v>
      </c>
      <c r="F1" s="103" t="s">
        <v>70</v>
      </c>
      <c r="G1" s="103" t="s">
        <v>71</v>
      </c>
      <c r="H1" s="103" t="s">
        <v>72</v>
      </c>
      <c r="I1" s="103" t="s">
        <v>73</v>
      </c>
      <c r="J1" s="103" t="s">
        <v>74</v>
      </c>
      <c r="K1" s="103" t="s">
        <v>75</v>
      </c>
      <c r="L1" s="104" t="s">
        <v>76</v>
      </c>
      <c r="M1" s="103" t="s">
        <v>77</v>
      </c>
      <c r="N1" s="103" t="s">
        <v>78</v>
      </c>
      <c r="O1" s="103" t="s">
        <v>79</v>
      </c>
      <c r="P1" s="104" t="s">
        <v>80</v>
      </c>
    </row>
    <row r="2" spans="1:16" x14ac:dyDescent="0.25">
      <c r="A2" t="s">
        <v>57</v>
      </c>
      <c r="B2" t="s">
        <v>58</v>
      </c>
      <c r="C2" t="s">
        <v>81</v>
      </c>
      <c r="D2">
        <v>43</v>
      </c>
      <c r="E2" t="s">
        <v>82</v>
      </c>
      <c r="F2" s="102">
        <v>41649</v>
      </c>
      <c r="G2" s="102">
        <v>41649</v>
      </c>
      <c r="H2" t="s">
        <v>83</v>
      </c>
      <c r="I2" t="s">
        <v>84</v>
      </c>
      <c r="J2" t="s">
        <v>85</v>
      </c>
      <c r="K2" t="s">
        <v>7</v>
      </c>
      <c r="L2" s="58">
        <v>-1070817</v>
      </c>
      <c r="M2">
        <v>533.97</v>
      </c>
      <c r="N2" t="s">
        <v>86</v>
      </c>
      <c r="O2" t="s">
        <v>87</v>
      </c>
      <c r="P2" s="58">
        <v>571784153.49000001</v>
      </c>
    </row>
    <row r="3" spans="1:16" x14ac:dyDescent="0.25">
      <c r="A3" t="s">
        <v>57</v>
      </c>
      <c r="B3" t="s">
        <v>58</v>
      </c>
      <c r="C3" t="s">
        <v>81</v>
      </c>
      <c r="D3">
        <v>1</v>
      </c>
      <c r="E3" t="s">
        <v>82</v>
      </c>
      <c r="F3" s="102">
        <v>41550</v>
      </c>
      <c r="G3" s="102">
        <v>41649</v>
      </c>
      <c r="H3" t="s">
        <v>88</v>
      </c>
      <c r="I3" t="s">
        <v>89</v>
      </c>
      <c r="J3" t="s">
        <v>86</v>
      </c>
      <c r="K3" t="s">
        <v>7</v>
      </c>
      <c r="L3" s="58">
        <v>1070817</v>
      </c>
      <c r="M3">
        <v>507.6</v>
      </c>
      <c r="N3" t="s">
        <v>85</v>
      </c>
      <c r="O3" t="s">
        <v>87</v>
      </c>
      <c r="P3" s="58">
        <v>-543546709.20000005</v>
      </c>
    </row>
    <row r="4" spans="1:16" x14ac:dyDescent="0.25">
      <c r="A4" t="s">
        <v>57</v>
      </c>
      <c r="B4" t="s">
        <v>58</v>
      </c>
      <c r="C4" t="s">
        <v>90</v>
      </c>
      <c r="D4">
        <v>44</v>
      </c>
      <c r="E4" t="s">
        <v>82</v>
      </c>
      <c r="F4" s="102">
        <v>41649</v>
      </c>
      <c r="G4" s="102">
        <v>41649</v>
      </c>
      <c r="H4" t="s">
        <v>91</v>
      </c>
      <c r="I4" t="s">
        <v>84</v>
      </c>
      <c r="J4" t="s">
        <v>85</v>
      </c>
      <c r="K4" t="s">
        <v>7</v>
      </c>
      <c r="L4" s="58">
        <v>-491586</v>
      </c>
      <c r="M4">
        <v>533.97</v>
      </c>
      <c r="N4" t="s">
        <v>86</v>
      </c>
      <c r="O4" t="s">
        <v>87</v>
      </c>
      <c r="P4" s="58">
        <v>262492176.41999999</v>
      </c>
    </row>
    <row r="5" spans="1:16" x14ac:dyDescent="0.25">
      <c r="A5" t="s">
        <v>57</v>
      </c>
      <c r="B5" t="s">
        <v>58</v>
      </c>
      <c r="C5" t="s">
        <v>90</v>
      </c>
      <c r="D5">
        <v>2</v>
      </c>
      <c r="E5" t="s">
        <v>82</v>
      </c>
      <c r="F5" s="102">
        <v>41555</v>
      </c>
      <c r="G5" s="102">
        <v>41649</v>
      </c>
      <c r="H5" t="s">
        <v>88</v>
      </c>
      <c r="I5" t="s">
        <v>89</v>
      </c>
      <c r="J5" t="s">
        <v>86</v>
      </c>
      <c r="K5" t="s">
        <v>7</v>
      </c>
      <c r="L5" s="58">
        <v>491586</v>
      </c>
      <c r="M5">
        <v>505.25</v>
      </c>
      <c r="N5" t="s">
        <v>85</v>
      </c>
      <c r="O5" t="s">
        <v>87</v>
      </c>
      <c r="P5" s="58">
        <v>-248373826.5</v>
      </c>
    </row>
    <row r="6" spans="1:16" x14ac:dyDescent="0.25">
      <c r="A6" t="s">
        <v>57</v>
      </c>
      <c r="B6" t="s">
        <v>58</v>
      </c>
      <c r="C6" t="s">
        <v>92</v>
      </c>
      <c r="D6">
        <v>45</v>
      </c>
      <c r="E6" t="s">
        <v>82</v>
      </c>
      <c r="F6" s="102">
        <v>41649</v>
      </c>
      <c r="G6" s="102">
        <v>41649</v>
      </c>
      <c r="H6" t="s">
        <v>93</v>
      </c>
      <c r="I6" t="s">
        <v>84</v>
      </c>
      <c r="J6" t="s">
        <v>85</v>
      </c>
      <c r="K6" t="s">
        <v>7</v>
      </c>
      <c r="L6" s="58">
        <v>-1364426</v>
      </c>
      <c r="M6">
        <v>533.97</v>
      </c>
      <c r="N6" t="s">
        <v>86</v>
      </c>
      <c r="O6" t="s">
        <v>87</v>
      </c>
      <c r="P6" s="58">
        <v>728562551.22000003</v>
      </c>
    </row>
    <row r="7" spans="1:16" x14ac:dyDescent="0.25">
      <c r="A7" t="s">
        <v>57</v>
      </c>
      <c r="B7" t="s">
        <v>58</v>
      </c>
      <c r="C7" t="s">
        <v>92</v>
      </c>
      <c r="D7">
        <v>3</v>
      </c>
      <c r="E7" t="s">
        <v>82</v>
      </c>
      <c r="F7" s="102">
        <v>41564</v>
      </c>
      <c r="G7" s="102">
        <v>41649</v>
      </c>
      <c r="H7" t="s">
        <v>88</v>
      </c>
      <c r="I7" t="s">
        <v>89</v>
      </c>
      <c r="J7" t="s">
        <v>86</v>
      </c>
      <c r="K7" t="s">
        <v>7</v>
      </c>
      <c r="L7" s="58">
        <v>1364426</v>
      </c>
      <c r="M7">
        <v>499.35</v>
      </c>
      <c r="N7" t="s">
        <v>85</v>
      </c>
      <c r="O7" t="s">
        <v>87</v>
      </c>
      <c r="P7" s="58">
        <v>-681326123.10000002</v>
      </c>
    </row>
    <row r="8" spans="1:16" x14ac:dyDescent="0.25">
      <c r="A8" t="s">
        <v>57</v>
      </c>
      <c r="B8" t="s">
        <v>58</v>
      </c>
      <c r="C8" t="s">
        <v>94</v>
      </c>
      <c r="D8">
        <v>46</v>
      </c>
      <c r="E8" t="s">
        <v>82</v>
      </c>
      <c r="F8" s="102">
        <v>41656</v>
      </c>
      <c r="G8" s="102">
        <v>41656</v>
      </c>
      <c r="H8" t="s">
        <v>95</v>
      </c>
      <c r="I8" t="s">
        <v>84</v>
      </c>
      <c r="J8" t="s">
        <v>85</v>
      </c>
      <c r="K8" t="s">
        <v>7</v>
      </c>
      <c r="L8" s="58">
        <v>-1623944</v>
      </c>
      <c r="M8">
        <v>531.67999999999995</v>
      </c>
      <c r="N8" t="s">
        <v>86</v>
      </c>
      <c r="O8" t="s">
        <v>87</v>
      </c>
      <c r="P8" s="58">
        <v>863418545.91999996</v>
      </c>
    </row>
    <row r="9" spans="1:16" x14ac:dyDescent="0.25">
      <c r="A9" t="s">
        <v>57</v>
      </c>
      <c r="B9" t="s">
        <v>58</v>
      </c>
      <c r="C9" t="s">
        <v>94</v>
      </c>
      <c r="D9">
        <v>4</v>
      </c>
      <c r="E9" t="s">
        <v>82</v>
      </c>
      <c r="F9" s="102">
        <v>41550</v>
      </c>
      <c r="G9" s="102">
        <v>41656</v>
      </c>
      <c r="H9" t="s">
        <v>88</v>
      </c>
      <c r="I9" t="s">
        <v>89</v>
      </c>
      <c r="J9" t="s">
        <v>86</v>
      </c>
      <c r="K9" t="s">
        <v>7</v>
      </c>
      <c r="L9" s="58">
        <v>1623944</v>
      </c>
      <c r="M9">
        <v>508</v>
      </c>
      <c r="N9" t="s">
        <v>85</v>
      </c>
      <c r="O9" t="s">
        <v>87</v>
      </c>
      <c r="P9" s="58">
        <v>-824963552</v>
      </c>
    </row>
    <row r="10" spans="1:16" x14ac:dyDescent="0.25">
      <c r="A10" t="s">
        <v>57</v>
      </c>
      <c r="B10" t="s">
        <v>58</v>
      </c>
      <c r="C10" t="s">
        <v>96</v>
      </c>
      <c r="D10">
        <v>47</v>
      </c>
      <c r="E10" t="s">
        <v>82</v>
      </c>
      <c r="F10" s="102">
        <v>41656</v>
      </c>
      <c r="G10" s="102">
        <v>41656</v>
      </c>
      <c r="H10" t="s">
        <v>97</v>
      </c>
      <c r="I10" t="s">
        <v>84</v>
      </c>
      <c r="J10" t="s">
        <v>85</v>
      </c>
      <c r="K10" t="s">
        <v>7</v>
      </c>
      <c r="L10" s="58">
        <v>-230753</v>
      </c>
      <c r="M10">
        <v>531.67999999999995</v>
      </c>
      <c r="N10" t="s">
        <v>86</v>
      </c>
      <c r="O10" t="s">
        <v>87</v>
      </c>
      <c r="P10" s="58">
        <v>122686755.04000001</v>
      </c>
    </row>
    <row r="11" spans="1:16" x14ac:dyDescent="0.25">
      <c r="A11" t="s">
        <v>57</v>
      </c>
      <c r="B11" t="s">
        <v>58</v>
      </c>
      <c r="C11" t="s">
        <v>96</v>
      </c>
      <c r="D11">
        <v>5</v>
      </c>
      <c r="E11" t="s">
        <v>82</v>
      </c>
      <c r="F11" s="102">
        <v>41555</v>
      </c>
      <c r="G11" s="102">
        <v>41656</v>
      </c>
      <c r="H11" t="s">
        <v>88</v>
      </c>
      <c r="I11" t="s">
        <v>89</v>
      </c>
      <c r="J11" t="s">
        <v>86</v>
      </c>
      <c r="K11" t="s">
        <v>7</v>
      </c>
      <c r="L11" s="58">
        <v>230753</v>
      </c>
      <c r="M11">
        <v>505.7</v>
      </c>
      <c r="N11" t="s">
        <v>85</v>
      </c>
      <c r="O11" t="s">
        <v>87</v>
      </c>
      <c r="P11" s="58">
        <v>-116691792.09999999</v>
      </c>
    </row>
    <row r="12" spans="1:16" x14ac:dyDescent="0.25">
      <c r="A12" t="s">
        <v>57</v>
      </c>
      <c r="B12" t="s">
        <v>58</v>
      </c>
      <c r="C12" t="s">
        <v>98</v>
      </c>
      <c r="D12">
        <v>48</v>
      </c>
      <c r="E12" t="s">
        <v>82</v>
      </c>
      <c r="F12" s="102">
        <v>41656</v>
      </c>
      <c r="G12" s="102">
        <v>41656</v>
      </c>
      <c r="H12" t="s">
        <v>99</v>
      </c>
      <c r="I12" t="s">
        <v>84</v>
      </c>
      <c r="J12" t="s">
        <v>85</v>
      </c>
      <c r="K12" t="s">
        <v>7</v>
      </c>
      <c r="L12" s="58">
        <v>-454114</v>
      </c>
      <c r="M12">
        <v>531.67999999999995</v>
      </c>
      <c r="N12" t="s">
        <v>86</v>
      </c>
      <c r="O12" t="s">
        <v>87</v>
      </c>
      <c r="P12" s="58">
        <v>241443331.52000001</v>
      </c>
    </row>
    <row r="13" spans="1:16" x14ac:dyDescent="0.25">
      <c r="A13" t="s">
        <v>57</v>
      </c>
      <c r="B13" t="s">
        <v>58</v>
      </c>
      <c r="C13" t="s">
        <v>98</v>
      </c>
      <c r="D13">
        <v>6</v>
      </c>
      <c r="E13" t="s">
        <v>82</v>
      </c>
      <c r="F13" s="102">
        <v>41564</v>
      </c>
      <c r="G13" s="102">
        <v>41656</v>
      </c>
      <c r="H13" t="s">
        <v>88</v>
      </c>
      <c r="I13" t="s">
        <v>89</v>
      </c>
      <c r="J13" t="s">
        <v>86</v>
      </c>
      <c r="K13" t="s">
        <v>7</v>
      </c>
      <c r="L13" s="58">
        <v>454114</v>
      </c>
      <c r="M13">
        <v>499.9</v>
      </c>
      <c r="N13" t="s">
        <v>85</v>
      </c>
      <c r="O13" t="s">
        <v>87</v>
      </c>
      <c r="P13" s="58">
        <v>-227011588.59999999</v>
      </c>
    </row>
    <row r="14" spans="1:16" x14ac:dyDescent="0.25">
      <c r="A14" t="s">
        <v>57</v>
      </c>
      <c r="B14" t="s">
        <v>58</v>
      </c>
      <c r="C14" t="s">
        <v>100</v>
      </c>
      <c r="D14">
        <v>49</v>
      </c>
      <c r="E14" t="s">
        <v>82</v>
      </c>
      <c r="F14" s="102">
        <v>41656</v>
      </c>
      <c r="G14" s="102">
        <v>41656</v>
      </c>
      <c r="H14" t="s">
        <v>101</v>
      </c>
      <c r="I14" t="s">
        <v>84</v>
      </c>
      <c r="J14" t="s">
        <v>85</v>
      </c>
      <c r="K14" t="s">
        <v>7</v>
      </c>
      <c r="L14" s="58">
        <v>-1645578</v>
      </c>
      <c r="M14">
        <v>531.67999999999995</v>
      </c>
      <c r="N14" t="s">
        <v>86</v>
      </c>
      <c r="O14" t="s">
        <v>87</v>
      </c>
      <c r="P14" s="58">
        <v>874920911.03999996</v>
      </c>
    </row>
    <row r="15" spans="1:16" x14ac:dyDescent="0.25">
      <c r="A15" t="s">
        <v>57</v>
      </c>
      <c r="B15" t="s">
        <v>58</v>
      </c>
      <c r="C15" t="s">
        <v>100</v>
      </c>
      <c r="D15">
        <v>7</v>
      </c>
      <c r="E15" t="s">
        <v>82</v>
      </c>
      <c r="F15" s="102">
        <v>41607</v>
      </c>
      <c r="G15" s="102">
        <v>41656</v>
      </c>
      <c r="H15" t="s">
        <v>88</v>
      </c>
      <c r="I15" t="s">
        <v>89</v>
      </c>
      <c r="J15" t="s">
        <v>86</v>
      </c>
      <c r="K15" t="s">
        <v>7</v>
      </c>
      <c r="L15" s="58">
        <v>1645578</v>
      </c>
      <c r="M15">
        <v>536.15</v>
      </c>
      <c r="N15" t="s">
        <v>85</v>
      </c>
      <c r="O15" t="s">
        <v>87</v>
      </c>
      <c r="P15" s="58">
        <v>-882276644.70000005</v>
      </c>
    </row>
    <row r="16" spans="1:16" x14ac:dyDescent="0.25">
      <c r="A16" t="s">
        <v>57</v>
      </c>
      <c r="B16" t="s">
        <v>58</v>
      </c>
      <c r="C16" t="s">
        <v>102</v>
      </c>
      <c r="D16">
        <v>52</v>
      </c>
      <c r="E16" t="s">
        <v>82</v>
      </c>
      <c r="F16" s="102">
        <v>41663</v>
      </c>
      <c r="G16" s="102">
        <v>41663</v>
      </c>
      <c r="H16" t="s">
        <v>103</v>
      </c>
      <c r="I16" t="s">
        <v>84</v>
      </c>
      <c r="J16" t="s">
        <v>85</v>
      </c>
      <c r="K16" t="s">
        <v>7</v>
      </c>
      <c r="L16" s="58">
        <v>-325513</v>
      </c>
      <c r="M16">
        <v>546.41999999999996</v>
      </c>
      <c r="N16" t="s">
        <v>86</v>
      </c>
      <c r="O16" t="s">
        <v>87</v>
      </c>
      <c r="P16" s="58">
        <v>177866813.46000001</v>
      </c>
    </row>
    <row r="17" spans="1:16" x14ac:dyDescent="0.25">
      <c r="A17" t="s">
        <v>57</v>
      </c>
      <c r="B17" t="s">
        <v>58</v>
      </c>
      <c r="C17" t="s">
        <v>102</v>
      </c>
      <c r="D17">
        <v>10</v>
      </c>
      <c r="E17" t="s">
        <v>82</v>
      </c>
      <c r="F17" s="102">
        <v>41607</v>
      </c>
      <c r="G17" s="102">
        <v>41663</v>
      </c>
      <c r="H17" t="s">
        <v>88</v>
      </c>
      <c r="I17" t="s">
        <v>89</v>
      </c>
      <c r="J17" t="s">
        <v>86</v>
      </c>
      <c r="K17" t="s">
        <v>7</v>
      </c>
      <c r="L17" s="58">
        <v>325513</v>
      </c>
      <c r="M17">
        <v>536.4</v>
      </c>
      <c r="N17" t="s">
        <v>85</v>
      </c>
      <c r="O17" t="s">
        <v>87</v>
      </c>
      <c r="P17" s="58">
        <v>-174605173.19999999</v>
      </c>
    </row>
    <row r="18" spans="1:16" x14ac:dyDescent="0.25">
      <c r="A18" t="s">
        <v>57</v>
      </c>
      <c r="B18" t="s">
        <v>58</v>
      </c>
      <c r="C18" t="s">
        <v>104</v>
      </c>
      <c r="D18">
        <v>50</v>
      </c>
      <c r="E18" t="s">
        <v>82</v>
      </c>
      <c r="F18" s="102">
        <v>41663</v>
      </c>
      <c r="G18" s="102">
        <v>41663</v>
      </c>
      <c r="H18" t="s">
        <v>105</v>
      </c>
      <c r="I18" t="s">
        <v>84</v>
      </c>
      <c r="J18" t="s">
        <v>85</v>
      </c>
      <c r="K18" t="s">
        <v>7</v>
      </c>
      <c r="L18" s="58">
        <v>-1153525</v>
      </c>
      <c r="M18">
        <v>546.41999999999996</v>
      </c>
      <c r="N18" t="s">
        <v>86</v>
      </c>
      <c r="O18" t="s">
        <v>87</v>
      </c>
      <c r="P18" s="58">
        <v>630309130.5</v>
      </c>
    </row>
    <row r="19" spans="1:16" x14ac:dyDescent="0.25">
      <c r="A19" t="s">
        <v>57</v>
      </c>
      <c r="B19" t="s">
        <v>58</v>
      </c>
      <c r="C19" t="s">
        <v>104</v>
      </c>
      <c r="D19">
        <v>8</v>
      </c>
      <c r="E19" t="s">
        <v>82</v>
      </c>
      <c r="F19" s="102">
        <v>41550</v>
      </c>
      <c r="G19" s="102">
        <v>41663</v>
      </c>
      <c r="H19" t="s">
        <v>88</v>
      </c>
      <c r="I19" t="s">
        <v>89</v>
      </c>
      <c r="J19" t="s">
        <v>86</v>
      </c>
      <c r="K19" t="s">
        <v>7</v>
      </c>
      <c r="L19" s="58">
        <v>1153525</v>
      </c>
      <c r="M19">
        <v>508.5</v>
      </c>
      <c r="N19" t="s">
        <v>85</v>
      </c>
      <c r="O19" t="s">
        <v>87</v>
      </c>
      <c r="P19" s="58">
        <v>-586567462.5</v>
      </c>
    </row>
    <row r="20" spans="1:16" x14ac:dyDescent="0.25">
      <c r="A20" t="s">
        <v>57</v>
      </c>
      <c r="B20" t="s">
        <v>58</v>
      </c>
      <c r="C20" t="s">
        <v>106</v>
      </c>
      <c r="D20">
        <v>51</v>
      </c>
      <c r="E20" t="s">
        <v>82</v>
      </c>
      <c r="F20" s="102">
        <v>41663</v>
      </c>
      <c r="G20" s="102">
        <v>41663</v>
      </c>
      <c r="H20" t="s">
        <v>107</v>
      </c>
      <c r="I20" t="s">
        <v>84</v>
      </c>
      <c r="J20" t="s">
        <v>85</v>
      </c>
      <c r="K20" t="s">
        <v>7</v>
      </c>
      <c r="L20" s="58">
        <v>-629548</v>
      </c>
      <c r="M20">
        <v>546.41999999999996</v>
      </c>
      <c r="N20" t="s">
        <v>86</v>
      </c>
      <c r="O20" t="s">
        <v>87</v>
      </c>
      <c r="P20" s="58">
        <v>343997618.16000003</v>
      </c>
    </row>
    <row r="21" spans="1:16" x14ac:dyDescent="0.25">
      <c r="A21" t="s">
        <v>57</v>
      </c>
      <c r="B21" t="s">
        <v>58</v>
      </c>
      <c r="C21" t="s">
        <v>106</v>
      </c>
      <c r="D21">
        <v>9</v>
      </c>
      <c r="E21" t="s">
        <v>82</v>
      </c>
      <c r="F21" s="102">
        <v>41555</v>
      </c>
      <c r="G21" s="102">
        <v>41663</v>
      </c>
      <c r="H21" t="s">
        <v>88</v>
      </c>
      <c r="I21" t="s">
        <v>89</v>
      </c>
      <c r="J21" t="s">
        <v>86</v>
      </c>
      <c r="K21" t="s">
        <v>7</v>
      </c>
      <c r="L21" s="58">
        <v>629548</v>
      </c>
      <c r="M21">
        <v>506.15</v>
      </c>
      <c r="N21" t="s">
        <v>85</v>
      </c>
      <c r="O21" t="s">
        <v>87</v>
      </c>
      <c r="P21" s="58">
        <v>-318645720.19999999</v>
      </c>
    </row>
    <row r="22" spans="1:16" x14ac:dyDescent="0.25">
      <c r="A22" t="s">
        <v>57</v>
      </c>
      <c r="B22" t="s">
        <v>58</v>
      </c>
      <c r="C22" t="s">
        <v>108</v>
      </c>
      <c r="D22">
        <v>53</v>
      </c>
      <c r="E22" t="s">
        <v>82</v>
      </c>
      <c r="F22" s="102">
        <v>41670</v>
      </c>
      <c r="G22" s="102">
        <v>41670</v>
      </c>
      <c r="H22" t="s">
        <v>109</v>
      </c>
      <c r="I22" t="s">
        <v>84</v>
      </c>
      <c r="J22" t="s">
        <v>85</v>
      </c>
      <c r="K22" t="s">
        <v>7</v>
      </c>
      <c r="L22" s="58">
        <v>-2572345</v>
      </c>
      <c r="M22">
        <v>547.22</v>
      </c>
      <c r="N22" t="s">
        <v>86</v>
      </c>
      <c r="O22" t="s">
        <v>87</v>
      </c>
      <c r="P22" s="58">
        <v>1407638630.9000001</v>
      </c>
    </row>
    <row r="23" spans="1:16" x14ac:dyDescent="0.25">
      <c r="A23" t="s">
        <v>57</v>
      </c>
      <c r="B23" t="s">
        <v>58</v>
      </c>
      <c r="C23" t="s">
        <v>108</v>
      </c>
      <c r="D23">
        <v>11</v>
      </c>
      <c r="E23" t="s">
        <v>82</v>
      </c>
      <c r="F23" s="102">
        <v>41555</v>
      </c>
      <c r="G23" s="102">
        <v>41670</v>
      </c>
      <c r="H23" t="s">
        <v>88</v>
      </c>
      <c r="I23" t="s">
        <v>89</v>
      </c>
      <c r="J23" t="s">
        <v>86</v>
      </c>
      <c r="K23" t="s">
        <v>7</v>
      </c>
      <c r="L23" s="58">
        <v>2572345</v>
      </c>
      <c r="M23">
        <v>506.6</v>
      </c>
      <c r="N23" t="s">
        <v>85</v>
      </c>
      <c r="O23" t="s">
        <v>87</v>
      </c>
      <c r="P23" s="58">
        <v>-1303149977</v>
      </c>
    </row>
    <row r="24" spans="1:16" x14ac:dyDescent="0.25">
      <c r="A24" t="s">
        <v>57</v>
      </c>
      <c r="B24" t="s">
        <v>58</v>
      </c>
      <c r="C24" t="s">
        <v>110</v>
      </c>
      <c r="D24">
        <v>54</v>
      </c>
      <c r="E24" t="s">
        <v>82</v>
      </c>
      <c r="F24" s="102">
        <v>41670</v>
      </c>
      <c r="G24" s="102">
        <v>41670</v>
      </c>
      <c r="H24" t="s">
        <v>111</v>
      </c>
      <c r="I24" t="s">
        <v>84</v>
      </c>
      <c r="J24" t="s">
        <v>85</v>
      </c>
      <c r="K24" t="s">
        <v>7</v>
      </c>
      <c r="L24" s="58">
        <v>-1460940</v>
      </c>
      <c r="M24">
        <v>547.22</v>
      </c>
      <c r="N24" t="s">
        <v>86</v>
      </c>
      <c r="O24" t="s">
        <v>87</v>
      </c>
      <c r="P24" s="58">
        <v>799455586.79999995</v>
      </c>
    </row>
    <row r="25" spans="1:16" x14ac:dyDescent="0.25">
      <c r="A25" t="s">
        <v>57</v>
      </c>
      <c r="B25" t="s">
        <v>58</v>
      </c>
      <c r="C25" t="s">
        <v>110</v>
      </c>
      <c r="D25">
        <v>12</v>
      </c>
      <c r="E25" t="s">
        <v>82</v>
      </c>
      <c r="F25" s="102">
        <v>41564</v>
      </c>
      <c r="G25" s="102">
        <v>41670</v>
      </c>
      <c r="H25" t="s">
        <v>88</v>
      </c>
      <c r="I25" t="s">
        <v>89</v>
      </c>
      <c r="J25" t="s">
        <v>86</v>
      </c>
      <c r="K25" t="s">
        <v>7</v>
      </c>
      <c r="L25" s="58">
        <v>1460940</v>
      </c>
      <c r="M25">
        <v>501</v>
      </c>
      <c r="N25" t="s">
        <v>85</v>
      </c>
      <c r="O25" t="s">
        <v>87</v>
      </c>
      <c r="P25" s="58">
        <v>-731930940</v>
      </c>
    </row>
    <row r="26" spans="1:16" x14ac:dyDescent="0.25">
      <c r="A26" t="s">
        <v>57</v>
      </c>
      <c r="B26" t="s">
        <v>58</v>
      </c>
      <c r="C26" t="s">
        <v>112</v>
      </c>
      <c r="D26">
        <v>55</v>
      </c>
      <c r="E26" t="s">
        <v>82</v>
      </c>
      <c r="F26" s="102">
        <v>41670</v>
      </c>
      <c r="G26" s="102">
        <v>41670</v>
      </c>
      <c r="H26" t="s">
        <v>113</v>
      </c>
      <c r="I26" t="s">
        <v>84</v>
      </c>
      <c r="J26" t="s">
        <v>85</v>
      </c>
      <c r="K26" t="s">
        <v>7</v>
      </c>
      <c r="L26" s="58">
        <v>-2255806</v>
      </c>
      <c r="M26">
        <v>547.22</v>
      </c>
      <c r="N26" t="s">
        <v>86</v>
      </c>
      <c r="O26" t="s">
        <v>87</v>
      </c>
      <c r="P26" s="58">
        <v>1234422159.3199999</v>
      </c>
    </row>
    <row r="27" spans="1:16" x14ac:dyDescent="0.25">
      <c r="A27" t="s">
        <v>57</v>
      </c>
      <c r="B27" t="s">
        <v>58</v>
      </c>
      <c r="C27" t="s">
        <v>112</v>
      </c>
      <c r="D27">
        <v>13</v>
      </c>
      <c r="E27" t="s">
        <v>82</v>
      </c>
      <c r="F27" s="102">
        <v>41607</v>
      </c>
      <c r="G27" s="102">
        <v>41670</v>
      </c>
      <c r="H27" t="s">
        <v>88</v>
      </c>
      <c r="I27" t="s">
        <v>89</v>
      </c>
      <c r="J27" t="s">
        <v>86</v>
      </c>
      <c r="K27" t="s">
        <v>7</v>
      </c>
      <c r="L27" s="58">
        <v>2255806</v>
      </c>
      <c r="M27">
        <v>536.95000000000005</v>
      </c>
      <c r="N27" t="s">
        <v>85</v>
      </c>
      <c r="O27" t="s">
        <v>87</v>
      </c>
      <c r="P27" s="58">
        <v>-1211255031.7</v>
      </c>
    </row>
    <row r="28" spans="1:16" x14ac:dyDescent="0.25">
      <c r="A28" t="s">
        <v>57</v>
      </c>
      <c r="B28" t="s">
        <v>58</v>
      </c>
      <c r="C28" t="s">
        <v>114</v>
      </c>
      <c r="D28">
        <v>56</v>
      </c>
      <c r="E28" t="s">
        <v>82</v>
      </c>
      <c r="F28" s="102">
        <v>41670</v>
      </c>
      <c r="G28" s="102">
        <v>41670</v>
      </c>
      <c r="H28" t="s">
        <v>115</v>
      </c>
      <c r="I28" t="s">
        <v>84</v>
      </c>
      <c r="J28" t="s">
        <v>85</v>
      </c>
      <c r="K28" t="s">
        <v>7</v>
      </c>
      <c r="L28" s="58">
        <v>-477134</v>
      </c>
      <c r="M28">
        <v>547.22</v>
      </c>
      <c r="N28" t="s">
        <v>86</v>
      </c>
      <c r="O28" t="s">
        <v>87</v>
      </c>
      <c r="P28" s="58">
        <v>261097267.47999999</v>
      </c>
    </row>
    <row r="29" spans="1:16" x14ac:dyDescent="0.25">
      <c r="A29" t="s">
        <v>57</v>
      </c>
      <c r="B29" t="s">
        <v>58</v>
      </c>
      <c r="C29" t="s">
        <v>114</v>
      </c>
      <c r="D29">
        <v>14</v>
      </c>
      <c r="E29" t="s">
        <v>82</v>
      </c>
      <c r="F29" s="102">
        <v>41614</v>
      </c>
      <c r="G29" s="102">
        <v>41670</v>
      </c>
      <c r="H29" t="s">
        <v>88</v>
      </c>
      <c r="I29" t="s">
        <v>89</v>
      </c>
      <c r="J29" t="s">
        <v>86</v>
      </c>
      <c r="K29" t="s">
        <v>7</v>
      </c>
      <c r="L29" s="58">
        <v>477134</v>
      </c>
      <c r="M29">
        <v>530.63</v>
      </c>
      <c r="N29" t="s">
        <v>85</v>
      </c>
      <c r="O29" t="s">
        <v>87</v>
      </c>
      <c r="P29" s="58">
        <v>-253181614.41999999</v>
      </c>
    </row>
    <row r="30" spans="1:16" x14ac:dyDescent="0.25">
      <c r="A30" t="s">
        <v>57</v>
      </c>
      <c r="B30" t="s">
        <v>58</v>
      </c>
      <c r="C30" t="s">
        <v>116</v>
      </c>
      <c r="D30">
        <v>57</v>
      </c>
      <c r="E30" t="s">
        <v>82</v>
      </c>
      <c r="F30" s="102">
        <v>41677</v>
      </c>
      <c r="G30" s="102">
        <v>41677</v>
      </c>
      <c r="H30" t="s">
        <v>117</v>
      </c>
      <c r="I30" t="s">
        <v>84</v>
      </c>
      <c r="J30" t="s">
        <v>85</v>
      </c>
      <c r="K30" t="s">
        <v>7</v>
      </c>
      <c r="L30" s="58">
        <v>-172875</v>
      </c>
      <c r="M30">
        <v>556.14</v>
      </c>
      <c r="N30" t="s">
        <v>86</v>
      </c>
      <c r="O30" t="s">
        <v>87</v>
      </c>
      <c r="P30" s="58">
        <v>96142702.5</v>
      </c>
    </row>
    <row r="31" spans="1:16" x14ac:dyDescent="0.25">
      <c r="A31" t="s">
        <v>57</v>
      </c>
      <c r="B31" t="s">
        <v>58</v>
      </c>
      <c r="C31" t="s">
        <v>116</v>
      </c>
      <c r="D31">
        <v>15</v>
      </c>
      <c r="E31" t="s">
        <v>82</v>
      </c>
      <c r="F31" s="102">
        <v>41607</v>
      </c>
      <c r="G31" s="102">
        <v>41677</v>
      </c>
      <c r="H31" t="s">
        <v>88</v>
      </c>
      <c r="I31" t="s">
        <v>89</v>
      </c>
      <c r="J31" t="s">
        <v>86</v>
      </c>
      <c r="K31" t="s">
        <v>7</v>
      </c>
      <c r="L31" s="58">
        <v>172875</v>
      </c>
      <c r="M31">
        <v>537.1</v>
      </c>
      <c r="N31" t="s">
        <v>85</v>
      </c>
      <c r="O31" t="s">
        <v>87</v>
      </c>
      <c r="P31" s="58">
        <v>-92851162.5</v>
      </c>
    </row>
    <row r="32" spans="1:16" x14ac:dyDescent="0.25">
      <c r="A32" t="s">
        <v>57</v>
      </c>
      <c r="B32" t="s">
        <v>58</v>
      </c>
      <c r="C32" t="s">
        <v>118</v>
      </c>
      <c r="D32">
        <v>58</v>
      </c>
      <c r="E32" t="s">
        <v>82</v>
      </c>
      <c r="F32" s="102">
        <v>41684</v>
      </c>
      <c r="G32" s="102">
        <v>41684</v>
      </c>
      <c r="H32" t="s">
        <v>119</v>
      </c>
      <c r="I32" t="s">
        <v>84</v>
      </c>
      <c r="J32" t="s">
        <v>85</v>
      </c>
      <c r="K32" t="s">
        <v>7</v>
      </c>
      <c r="L32" s="58">
        <v>-1481837</v>
      </c>
      <c r="M32">
        <v>549.44000000000005</v>
      </c>
      <c r="N32" t="s">
        <v>86</v>
      </c>
      <c r="O32" t="s">
        <v>87</v>
      </c>
      <c r="P32" s="58">
        <v>814180521.27999997</v>
      </c>
    </row>
    <row r="33" spans="1:16" x14ac:dyDescent="0.25">
      <c r="A33" t="s">
        <v>57</v>
      </c>
      <c r="B33" t="s">
        <v>58</v>
      </c>
      <c r="C33" t="s">
        <v>118</v>
      </c>
      <c r="D33">
        <v>16</v>
      </c>
      <c r="E33" t="s">
        <v>82</v>
      </c>
      <c r="F33" s="102">
        <v>41607</v>
      </c>
      <c r="G33" s="102">
        <v>41684</v>
      </c>
      <c r="H33" t="s">
        <v>88</v>
      </c>
      <c r="I33" t="s">
        <v>89</v>
      </c>
      <c r="J33" t="s">
        <v>86</v>
      </c>
      <c r="K33" t="s">
        <v>7</v>
      </c>
      <c r="L33" s="58">
        <v>1481837</v>
      </c>
      <c r="M33">
        <v>537.70000000000005</v>
      </c>
      <c r="N33" t="s">
        <v>85</v>
      </c>
      <c r="O33" t="s">
        <v>87</v>
      </c>
      <c r="P33" s="58">
        <v>-796783754.89999998</v>
      </c>
    </row>
    <row r="34" spans="1:16" x14ac:dyDescent="0.25">
      <c r="A34" t="s">
        <v>57</v>
      </c>
      <c r="B34" t="s">
        <v>58</v>
      </c>
      <c r="C34" t="s">
        <v>120</v>
      </c>
      <c r="D34">
        <v>59</v>
      </c>
      <c r="E34" t="s">
        <v>82</v>
      </c>
      <c r="F34" s="102">
        <v>41684</v>
      </c>
      <c r="G34" s="102">
        <v>41684</v>
      </c>
      <c r="H34" t="s">
        <v>121</v>
      </c>
      <c r="I34" t="s">
        <v>84</v>
      </c>
      <c r="J34" t="s">
        <v>85</v>
      </c>
      <c r="K34" t="s">
        <v>7</v>
      </c>
      <c r="L34" s="58">
        <v>-318603</v>
      </c>
      <c r="M34">
        <v>549.44000000000005</v>
      </c>
      <c r="N34" t="s">
        <v>86</v>
      </c>
      <c r="O34" t="s">
        <v>87</v>
      </c>
      <c r="P34" s="58">
        <v>175053232.31999999</v>
      </c>
    </row>
    <row r="35" spans="1:16" x14ac:dyDescent="0.25">
      <c r="A35" t="s">
        <v>57</v>
      </c>
      <c r="B35" t="s">
        <v>58</v>
      </c>
      <c r="C35" t="s">
        <v>120</v>
      </c>
      <c r="D35">
        <v>17</v>
      </c>
      <c r="E35" t="s">
        <v>82</v>
      </c>
      <c r="F35" s="102">
        <v>41614</v>
      </c>
      <c r="G35" s="102">
        <v>41684</v>
      </c>
      <c r="H35" t="s">
        <v>88</v>
      </c>
      <c r="I35" t="s">
        <v>89</v>
      </c>
      <c r="J35" t="s">
        <v>86</v>
      </c>
      <c r="K35" t="s">
        <v>7</v>
      </c>
      <c r="L35" s="58">
        <v>318603</v>
      </c>
      <c r="M35">
        <v>531.45000000000005</v>
      </c>
      <c r="N35" t="s">
        <v>85</v>
      </c>
      <c r="O35" t="s">
        <v>87</v>
      </c>
      <c r="P35" s="58">
        <v>-169321564.34999999</v>
      </c>
    </row>
    <row r="36" spans="1:16" x14ac:dyDescent="0.25">
      <c r="A36" t="s">
        <v>57</v>
      </c>
      <c r="B36" t="s">
        <v>58</v>
      </c>
      <c r="C36" t="s">
        <v>122</v>
      </c>
      <c r="D36">
        <v>60</v>
      </c>
      <c r="E36" t="s">
        <v>82</v>
      </c>
      <c r="F36" s="102">
        <v>41691</v>
      </c>
      <c r="G36" s="102">
        <v>41691</v>
      </c>
      <c r="H36" t="s">
        <v>123</v>
      </c>
      <c r="I36" t="s">
        <v>84</v>
      </c>
      <c r="J36" t="s">
        <v>85</v>
      </c>
      <c r="K36" t="s">
        <v>7</v>
      </c>
      <c r="L36" s="58">
        <v>-783756</v>
      </c>
      <c r="M36">
        <v>555.37</v>
      </c>
      <c r="N36" t="s">
        <v>86</v>
      </c>
      <c r="O36" t="s">
        <v>87</v>
      </c>
      <c r="P36" s="58">
        <v>435274569.72000003</v>
      </c>
    </row>
    <row r="37" spans="1:16" x14ac:dyDescent="0.25">
      <c r="A37" t="s">
        <v>57</v>
      </c>
      <c r="B37" t="s">
        <v>58</v>
      </c>
      <c r="C37" t="s">
        <v>122</v>
      </c>
      <c r="D37">
        <v>18</v>
      </c>
      <c r="E37" t="s">
        <v>82</v>
      </c>
      <c r="F37" s="102">
        <v>41607</v>
      </c>
      <c r="G37" s="102">
        <v>41691</v>
      </c>
      <c r="H37" t="s">
        <v>88</v>
      </c>
      <c r="I37" t="s">
        <v>89</v>
      </c>
      <c r="J37" t="s">
        <v>86</v>
      </c>
      <c r="K37" t="s">
        <v>7</v>
      </c>
      <c r="L37" s="58">
        <v>783756</v>
      </c>
      <c r="M37">
        <v>537.9</v>
      </c>
      <c r="N37" t="s">
        <v>85</v>
      </c>
      <c r="O37" t="s">
        <v>87</v>
      </c>
      <c r="P37" s="58">
        <v>-421582352.39999998</v>
      </c>
    </row>
    <row r="38" spans="1:16" x14ac:dyDescent="0.25">
      <c r="A38" t="s">
        <v>57</v>
      </c>
      <c r="B38" t="s">
        <v>58</v>
      </c>
      <c r="C38" t="s">
        <v>124</v>
      </c>
      <c r="D38">
        <v>61</v>
      </c>
      <c r="E38" t="s">
        <v>82</v>
      </c>
      <c r="F38" s="102">
        <v>41698</v>
      </c>
      <c r="G38" s="102">
        <v>41698</v>
      </c>
      <c r="H38" t="s">
        <v>125</v>
      </c>
      <c r="I38" t="s">
        <v>84</v>
      </c>
      <c r="J38" t="s">
        <v>85</v>
      </c>
      <c r="K38" t="s">
        <v>7</v>
      </c>
      <c r="L38" s="58">
        <v>-196054</v>
      </c>
      <c r="M38">
        <v>563.32000000000005</v>
      </c>
      <c r="N38" t="s">
        <v>86</v>
      </c>
      <c r="O38" t="s">
        <v>87</v>
      </c>
      <c r="P38" s="58">
        <v>110441139.28</v>
      </c>
    </row>
    <row r="39" spans="1:16" x14ac:dyDescent="0.25">
      <c r="A39" t="s">
        <v>57</v>
      </c>
      <c r="B39" t="s">
        <v>58</v>
      </c>
      <c r="C39" t="s">
        <v>124</v>
      </c>
      <c r="D39">
        <v>19</v>
      </c>
      <c r="E39" t="s">
        <v>82</v>
      </c>
      <c r="F39" s="102">
        <v>41607</v>
      </c>
      <c r="G39" s="102">
        <v>41698</v>
      </c>
      <c r="H39" t="s">
        <v>88</v>
      </c>
      <c r="I39" t="s">
        <v>89</v>
      </c>
      <c r="J39" t="s">
        <v>86</v>
      </c>
      <c r="K39" t="s">
        <v>7</v>
      </c>
      <c r="L39" s="58">
        <v>196054</v>
      </c>
      <c r="M39">
        <v>538.25</v>
      </c>
      <c r="N39" t="s">
        <v>85</v>
      </c>
      <c r="O39" t="s">
        <v>87</v>
      </c>
      <c r="P39" s="58">
        <v>-105526065.5</v>
      </c>
    </row>
    <row r="40" spans="1:16" x14ac:dyDescent="0.25">
      <c r="A40" t="s">
        <v>57</v>
      </c>
      <c r="B40" t="s">
        <v>58</v>
      </c>
      <c r="C40" t="s">
        <v>126</v>
      </c>
      <c r="D40">
        <v>62</v>
      </c>
      <c r="E40" t="s">
        <v>82</v>
      </c>
      <c r="F40" s="102">
        <v>41698</v>
      </c>
      <c r="G40" s="102">
        <v>41698</v>
      </c>
      <c r="H40" t="s">
        <v>127</v>
      </c>
      <c r="I40" t="s">
        <v>84</v>
      </c>
      <c r="J40" t="s">
        <v>85</v>
      </c>
      <c r="K40" t="s">
        <v>7</v>
      </c>
      <c r="L40" s="58">
        <v>-106341</v>
      </c>
      <c r="M40">
        <v>563.32000000000005</v>
      </c>
      <c r="N40" t="s">
        <v>86</v>
      </c>
      <c r="O40" t="s">
        <v>87</v>
      </c>
      <c r="P40" s="58">
        <v>59904012.119999997</v>
      </c>
    </row>
    <row r="41" spans="1:16" x14ac:dyDescent="0.25">
      <c r="A41" t="s">
        <v>57</v>
      </c>
      <c r="B41" t="s">
        <v>58</v>
      </c>
      <c r="C41" t="s">
        <v>126</v>
      </c>
      <c r="D41">
        <v>20</v>
      </c>
      <c r="E41" t="s">
        <v>82</v>
      </c>
      <c r="F41" s="102">
        <v>41638</v>
      </c>
      <c r="G41" s="102">
        <v>41698</v>
      </c>
      <c r="H41" t="s">
        <v>88</v>
      </c>
      <c r="I41" t="s">
        <v>89</v>
      </c>
      <c r="J41" t="s">
        <v>86</v>
      </c>
      <c r="K41" t="s">
        <v>7</v>
      </c>
      <c r="L41" s="58">
        <v>106341</v>
      </c>
      <c r="M41">
        <v>529.79999999999995</v>
      </c>
      <c r="N41" t="s">
        <v>85</v>
      </c>
      <c r="O41" t="s">
        <v>87</v>
      </c>
      <c r="P41" s="58">
        <v>-56339461.799999997</v>
      </c>
    </row>
    <row r="42" spans="1:16" x14ac:dyDescent="0.25">
      <c r="A42" t="s">
        <v>57</v>
      </c>
      <c r="B42" t="s">
        <v>58</v>
      </c>
      <c r="C42" t="s">
        <v>128</v>
      </c>
      <c r="D42">
        <v>63</v>
      </c>
      <c r="E42" t="s">
        <v>82</v>
      </c>
      <c r="F42" s="102">
        <v>41705</v>
      </c>
      <c r="G42" s="102">
        <v>41705</v>
      </c>
      <c r="H42" t="s">
        <v>129</v>
      </c>
      <c r="I42" t="s">
        <v>84</v>
      </c>
      <c r="J42" t="s">
        <v>85</v>
      </c>
      <c r="K42" t="s">
        <v>7</v>
      </c>
      <c r="L42" s="58">
        <v>-1642474</v>
      </c>
      <c r="M42">
        <v>559.54</v>
      </c>
      <c r="N42" t="s">
        <v>86</v>
      </c>
      <c r="O42" t="s">
        <v>87</v>
      </c>
      <c r="P42" s="58">
        <v>919029901.96000004</v>
      </c>
    </row>
    <row r="43" spans="1:16" x14ac:dyDescent="0.25">
      <c r="A43" t="s">
        <v>57</v>
      </c>
      <c r="B43" t="s">
        <v>58</v>
      </c>
      <c r="C43" t="s">
        <v>128</v>
      </c>
      <c r="D43">
        <v>21</v>
      </c>
      <c r="E43" t="s">
        <v>82</v>
      </c>
      <c r="F43" s="102">
        <v>41614</v>
      </c>
      <c r="G43" s="102">
        <v>41705</v>
      </c>
      <c r="H43" t="s">
        <v>88</v>
      </c>
      <c r="I43" t="s">
        <v>89</v>
      </c>
      <c r="J43" t="s">
        <v>86</v>
      </c>
      <c r="K43" t="s">
        <v>7</v>
      </c>
      <c r="L43" s="58">
        <v>1642474</v>
      </c>
      <c r="M43">
        <v>532.65</v>
      </c>
      <c r="N43" t="s">
        <v>85</v>
      </c>
      <c r="O43" t="s">
        <v>87</v>
      </c>
      <c r="P43" s="58">
        <v>-874863776.10000002</v>
      </c>
    </row>
    <row r="44" spans="1:16" x14ac:dyDescent="0.25">
      <c r="A44" t="s">
        <v>57</v>
      </c>
      <c r="B44" t="s">
        <v>58</v>
      </c>
      <c r="C44" t="s">
        <v>130</v>
      </c>
      <c r="D44">
        <v>64</v>
      </c>
      <c r="E44" t="s">
        <v>82</v>
      </c>
      <c r="F44" s="102">
        <v>41712</v>
      </c>
      <c r="G44" s="102">
        <v>41712</v>
      </c>
      <c r="H44" t="s">
        <v>131</v>
      </c>
      <c r="I44" t="s">
        <v>84</v>
      </c>
      <c r="J44" t="s">
        <v>85</v>
      </c>
      <c r="K44" t="s">
        <v>7</v>
      </c>
      <c r="L44" s="58">
        <v>-127706</v>
      </c>
      <c r="M44">
        <v>570.84</v>
      </c>
      <c r="N44" t="s">
        <v>86</v>
      </c>
      <c r="O44" t="s">
        <v>87</v>
      </c>
      <c r="P44" s="58">
        <v>72899693.040000007</v>
      </c>
    </row>
    <row r="45" spans="1:16" x14ac:dyDescent="0.25">
      <c r="A45" t="s">
        <v>57</v>
      </c>
      <c r="B45" t="s">
        <v>58</v>
      </c>
      <c r="C45" t="s">
        <v>130</v>
      </c>
      <c r="D45">
        <v>22</v>
      </c>
      <c r="E45" t="s">
        <v>82</v>
      </c>
      <c r="F45" s="102">
        <v>41614</v>
      </c>
      <c r="G45" s="102">
        <v>41712</v>
      </c>
      <c r="H45" t="s">
        <v>88</v>
      </c>
      <c r="I45" t="s">
        <v>89</v>
      </c>
      <c r="J45" t="s">
        <v>86</v>
      </c>
      <c r="K45" t="s">
        <v>7</v>
      </c>
      <c r="L45" s="58">
        <v>127706</v>
      </c>
      <c r="M45">
        <v>533.04999999999995</v>
      </c>
      <c r="N45" t="s">
        <v>85</v>
      </c>
      <c r="O45" t="s">
        <v>87</v>
      </c>
      <c r="P45" s="58">
        <v>-68073683.299999997</v>
      </c>
    </row>
    <row r="46" spans="1:16" x14ac:dyDescent="0.25">
      <c r="A46" t="s">
        <v>57</v>
      </c>
      <c r="B46" t="s">
        <v>58</v>
      </c>
      <c r="C46" t="s">
        <v>132</v>
      </c>
      <c r="D46">
        <v>65</v>
      </c>
      <c r="E46" t="s">
        <v>82</v>
      </c>
      <c r="F46" s="102">
        <v>41712</v>
      </c>
      <c r="G46" s="102">
        <v>41712</v>
      </c>
      <c r="H46" t="s">
        <v>133</v>
      </c>
      <c r="I46" t="s">
        <v>84</v>
      </c>
      <c r="J46" t="s">
        <v>85</v>
      </c>
      <c r="K46" t="s">
        <v>7</v>
      </c>
      <c r="L46" s="58">
        <v>-133546</v>
      </c>
      <c r="M46">
        <v>570.84</v>
      </c>
      <c r="N46" t="s">
        <v>86</v>
      </c>
      <c r="O46" t="s">
        <v>87</v>
      </c>
      <c r="P46" s="58">
        <v>76233398.640000001</v>
      </c>
    </row>
    <row r="47" spans="1:16" x14ac:dyDescent="0.25">
      <c r="A47" t="s">
        <v>57</v>
      </c>
      <c r="B47" t="s">
        <v>58</v>
      </c>
      <c r="C47" t="s">
        <v>132</v>
      </c>
      <c r="D47">
        <v>23</v>
      </c>
      <c r="E47" t="s">
        <v>82</v>
      </c>
      <c r="F47" s="102">
        <v>41638</v>
      </c>
      <c r="G47" s="102">
        <v>41712</v>
      </c>
      <c r="H47" t="s">
        <v>88</v>
      </c>
      <c r="I47" t="s">
        <v>89</v>
      </c>
      <c r="J47" t="s">
        <v>86</v>
      </c>
      <c r="K47" t="s">
        <v>7</v>
      </c>
      <c r="L47" s="58">
        <v>133546</v>
      </c>
      <c r="M47">
        <v>530.62</v>
      </c>
      <c r="N47" t="s">
        <v>85</v>
      </c>
      <c r="O47" t="s">
        <v>87</v>
      </c>
      <c r="P47" s="58">
        <v>-70862178.519999996</v>
      </c>
    </row>
    <row r="48" spans="1:16" x14ac:dyDescent="0.25">
      <c r="A48" t="s">
        <v>57</v>
      </c>
      <c r="B48" t="s">
        <v>58</v>
      </c>
      <c r="C48" t="s">
        <v>134</v>
      </c>
      <c r="D48">
        <v>66</v>
      </c>
      <c r="E48" t="s">
        <v>82</v>
      </c>
      <c r="F48" s="102">
        <v>41719</v>
      </c>
      <c r="G48" s="102">
        <v>41719</v>
      </c>
      <c r="H48" t="s">
        <v>135</v>
      </c>
      <c r="I48" t="s">
        <v>84</v>
      </c>
      <c r="J48" t="s">
        <v>85</v>
      </c>
      <c r="K48" t="s">
        <v>7</v>
      </c>
      <c r="L48" s="58">
        <v>-142247</v>
      </c>
      <c r="M48">
        <v>568.49</v>
      </c>
      <c r="N48" t="s">
        <v>86</v>
      </c>
      <c r="O48" t="s">
        <v>87</v>
      </c>
      <c r="P48" s="58">
        <v>80865997.030000001</v>
      </c>
    </row>
    <row r="49" spans="1:16" x14ac:dyDescent="0.25">
      <c r="A49" t="s">
        <v>57</v>
      </c>
      <c r="B49" t="s">
        <v>58</v>
      </c>
      <c r="C49" t="s">
        <v>134</v>
      </c>
      <c r="D49">
        <v>24</v>
      </c>
      <c r="E49" t="s">
        <v>82</v>
      </c>
      <c r="F49" s="102">
        <v>41614</v>
      </c>
      <c r="G49" s="102">
        <v>41719</v>
      </c>
      <c r="H49" t="s">
        <v>88</v>
      </c>
      <c r="I49" t="s">
        <v>89</v>
      </c>
      <c r="J49" t="s">
        <v>86</v>
      </c>
      <c r="K49" t="s">
        <v>7</v>
      </c>
      <c r="L49" s="58">
        <v>142247</v>
      </c>
      <c r="M49">
        <v>533.45000000000005</v>
      </c>
      <c r="N49" t="s">
        <v>85</v>
      </c>
      <c r="O49" t="s">
        <v>87</v>
      </c>
      <c r="P49" s="58">
        <v>-75881662.150000006</v>
      </c>
    </row>
    <row r="50" spans="1:16" x14ac:dyDescent="0.25">
      <c r="A50" t="s">
        <v>57</v>
      </c>
      <c r="B50" t="s">
        <v>58</v>
      </c>
      <c r="C50" t="s">
        <v>136</v>
      </c>
      <c r="D50">
        <v>67</v>
      </c>
      <c r="E50" t="s">
        <v>82</v>
      </c>
      <c r="F50" s="102">
        <v>41726</v>
      </c>
      <c r="G50" s="102">
        <v>41726</v>
      </c>
      <c r="H50" t="s">
        <v>137</v>
      </c>
      <c r="I50" t="s">
        <v>84</v>
      </c>
      <c r="J50" t="s">
        <v>85</v>
      </c>
      <c r="K50" t="s">
        <v>7</v>
      </c>
      <c r="L50" s="58">
        <v>-686020</v>
      </c>
      <c r="M50">
        <v>551.42999999999995</v>
      </c>
      <c r="N50" t="s">
        <v>86</v>
      </c>
      <c r="O50" t="s">
        <v>87</v>
      </c>
      <c r="P50" s="58">
        <v>378292008.60000002</v>
      </c>
    </row>
    <row r="51" spans="1:16" x14ac:dyDescent="0.25">
      <c r="A51" t="s">
        <v>57</v>
      </c>
      <c r="B51" t="s">
        <v>58</v>
      </c>
      <c r="C51" t="s">
        <v>136</v>
      </c>
      <c r="D51">
        <v>25</v>
      </c>
      <c r="E51" t="s">
        <v>82</v>
      </c>
      <c r="F51" s="102">
        <v>41614</v>
      </c>
      <c r="G51" s="102">
        <v>41726</v>
      </c>
      <c r="H51" t="s">
        <v>88</v>
      </c>
      <c r="I51" t="s">
        <v>89</v>
      </c>
      <c r="J51" t="s">
        <v>86</v>
      </c>
      <c r="K51" t="s">
        <v>7</v>
      </c>
      <c r="L51" s="58">
        <v>686020</v>
      </c>
      <c r="M51">
        <v>533.85</v>
      </c>
      <c r="N51" t="s">
        <v>85</v>
      </c>
      <c r="O51" t="s">
        <v>87</v>
      </c>
      <c r="P51" s="58">
        <v>-366231777</v>
      </c>
    </row>
    <row r="52" spans="1:16" x14ac:dyDescent="0.25">
      <c r="A52" t="s">
        <v>57</v>
      </c>
      <c r="B52" t="s">
        <v>58</v>
      </c>
      <c r="C52" t="s">
        <v>138</v>
      </c>
      <c r="D52">
        <v>68</v>
      </c>
      <c r="E52" t="s">
        <v>82</v>
      </c>
      <c r="F52" s="102">
        <v>41726</v>
      </c>
      <c r="G52" s="102">
        <v>41726</v>
      </c>
      <c r="H52" t="s">
        <v>139</v>
      </c>
      <c r="I52" t="s">
        <v>84</v>
      </c>
      <c r="J52" t="s">
        <v>85</v>
      </c>
      <c r="K52" t="s">
        <v>7</v>
      </c>
      <c r="L52" s="58">
        <v>-827797</v>
      </c>
      <c r="M52">
        <v>551.42999999999995</v>
      </c>
      <c r="N52" t="s">
        <v>86</v>
      </c>
      <c r="O52" t="s">
        <v>87</v>
      </c>
      <c r="P52" s="58">
        <v>456472099.70999998</v>
      </c>
    </row>
    <row r="53" spans="1:16" x14ac:dyDescent="0.25">
      <c r="A53" t="s">
        <v>57</v>
      </c>
      <c r="B53" t="s">
        <v>58</v>
      </c>
      <c r="C53" t="s">
        <v>138</v>
      </c>
      <c r="D53">
        <v>26</v>
      </c>
      <c r="E53" t="s">
        <v>82</v>
      </c>
      <c r="F53" s="102">
        <v>41638</v>
      </c>
      <c r="G53" s="102">
        <v>41726</v>
      </c>
      <c r="H53" t="s">
        <v>88</v>
      </c>
      <c r="I53" t="s">
        <v>89</v>
      </c>
      <c r="J53" t="s">
        <v>86</v>
      </c>
      <c r="K53" t="s">
        <v>7</v>
      </c>
      <c r="L53" s="58">
        <v>827797</v>
      </c>
      <c r="M53">
        <v>531.42999999999995</v>
      </c>
      <c r="N53" t="s">
        <v>85</v>
      </c>
      <c r="O53" t="s">
        <v>87</v>
      </c>
      <c r="P53" s="58">
        <v>-439916159.70999998</v>
      </c>
    </row>
    <row r="54" spans="1:16" x14ac:dyDescent="0.25">
      <c r="A54" t="s">
        <v>57</v>
      </c>
      <c r="B54" t="s">
        <v>59</v>
      </c>
      <c r="C54" t="s">
        <v>140</v>
      </c>
      <c r="D54">
        <v>69</v>
      </c>
      <c r="E54" t="s">
        <v>82</v>
      </c>
      <c r="F54" s="102">
        <v>41733</v>
      </c>
      <c r="G54" s="102">
        <v>41733</v>
      </c>
      <c r="H54" t="s">
        <v>141</v>
      </c>
      <c r="I54" t="s">
        <v>84</v>
      </c>
      <c r="J54" t="s">
        <v>85</v>
      </c>
      <c r="K54" t="s">
        <v>7</v>
      </c>
      <c r="L54" s="58">
        <v>-407455</v>
      </c>
      <c r="M54">
        <v>555.97</v>
      </c>
      <c r="N54" t="s">
        <v>86</v>
      </c>
      <c r="O54" t="s">
        <v>87</v>
      </c>
      <c r="P54" s="58">
        <v>226532756.34999999</v>
      </c>
    </row>
    <row r="55" spans="1:16" x14ac:dyDescent="0.25">
      <c r="A55" t="s">
        <v>57</v>
      </c>
      <c r="B55" t="s">
        <v>59</v>
      </c>
      <c r="C55" t="s">
        <v>140</v>
      </c>
      <c r="D55">
        <v>27</v>
      </c>
      <c r="E55" t="s">
        <v>82</v>
      </c>
      <c r="F55" s="102">
        <v>41674</v>
      </c>
      <c r="G55" s="102">
        <v>41733</v>
      </c>
      <c r="H55" t="s">
        <v>88</v>
      </c>
      <c r="I55" t="s">
        <v>89</v>
      </c>
      <c r="J55" t="s">
        <v>86</v>
      </c>
      <c r="K55" t="s">
        <v>7</v>
      </c>
      <c r="L55" s="58">
        <v>407455</v>
      </c>
      <c r="M55">
        <v>560.55999999999995</v>
      </c>
      <c r="N55" t="s">
        <v>85</v>
      </c>
      <c r="O55" t="s">
        <v>87</v>
      </c>
      <c r="P55" s="58">
        <v>-228402974.80000001</v>
      </c>
    </row>
    <row r="56" spans="1:16" x14ac:dyDescent="0.25">
      <c r="A56" t="s">
        <v>57</v>
      </c>
      <c r="B56" t="s">
        <v>59</v>
      </c>
      <c r="C56" t="s">
        <v>142</v>
      </c>
      <c r="D56">
        <v>70</v>
      </c>
      <c r="E56" t="s">
        <v>82</v>
      </c>
      <c r="F56" s="102">
        <v>41733</v>
      </c>
      <c r="G56" s="102">
        <v>41733</v>
      </c>
      <c r="H56" t="s">
        <v>143</v>
      </c>
      <c r="I56" t="s">
        <v>84</v>
      </c>
      <c r="J56" t="s">
        <v>85</v>
      </c>
      <c r="K56" t="s">
        <v>7</v>
      </c>
      <c r="L56" s="58">
        <v>-111618</v>
      </c>
      <c r="M56">
        <v>555.97</v>
      </c>
      <c r="N56" t="s">
        <v>86</v>
      </c>
      <c r="O56" t="s">
        <v>87</v>
      </c>
      <c r="P56" s="58">
        <v>62056259.460000001</v>
      </c>
    </row>
    <row r="57" spans="1:16" x14ac:dyDescent="0.25">
      <c r="A57" t="s">
        <v>57</v>
      </c>
      <c r="B57" t="s">
        <v>59</v>
      </c>
      <c r="C57" t="s">
        <v>142</v>
      </c>
      <c r="D57">
        <v>28</v>
      </c>
      <c r="E57" t="s">
        <v>82</v>
      </c>
      <c r="F57" s="102">
        <v>41683</v>
      </c>
      <c r="G57" s="102">
        <v>41733</v>
      </c>
      <c r="H57" t="s">
        <v>88</v>
      </c>
      <c r="I57" t="s">
        <v>89</v>
      </c>
      <c r="J57" t="s">
        <v>86</v>
      </c>
      <c r="K57" t="s">
        <v>7</v>
      </c>
      <c r="L57" s="58">
        <v>111618</v>
      </c>
      <c r="M57">
        <v>550.54</v>
      </c>
      <c r="N57" t="s">
        <v>85</v>
      </c>
      <c r="O57" t="s">
        <v>87</v>
      </c>
      <c r="P57" s="58">
        <v>-61450173.719999999</v>
      </c>
    </row>
    <row r="58" spans="1:16" x14ac:dyDescent="0.25">
      <c r="A58" t="s">
        <v>57</v>
      </c>
      <c r="B58" t="s">
        <v>59</v>
      </c>
      <c r="C58" t="s">
        <v>144</v>
      </c>
      <c r="D58">
        <v>71</v>
      </c>
      <c r="E58" t="s">
        <v>82</v>
      </c>
      <c r="F58" s="102">
        <v>41740</v>
      </c>
      <c r="G58" s="102">
        <v>41740</v>
      </c>
      <c r="H58" t="s">
        <v>145</v>
      </c>
      <c r="I58" t="s">
        <v>84</v>
      </c>
      <c r="J58" t="s">
        <v>85</v>
      </c>
      <c r="K58" t="s">
        <v>7</v>
      </c>
      <c r="L58" s="58">
        <v>-827695</v>
      </c>
      <c r="M58">
        <v>544.96</v>
      </c>
      <c r="N58" t="s">
        <v>86</v>
      </c>
      <c r="O58" t="s">
        <v>87</v>
      </c>
      <c r="P58" s="58">
        <v>451060667.19999999</v>
      </c>
    </row>
    <row r="59" spans="1:16" x14ac:dyDescent="0.25">
      <c r="A59" t="s">
        <v>57</v>
      </c>
      <c r="B59" t="s">
        <v>59</v>
      </c>
      <c r="C59" t="s">
        <v>144</v>
      </c>
      <c r="D59">
        <v>29</v>
      </c>
      <c r="E59" t="s">
        <v>82</v>
      </c>
      <c r="F59" s="102">
        <v>41674</v>
      </c>
      <c r="G59" s="102">
        <v>41740</v>
      </c>
      <c r="H59" t="s">
        <v>88</v>
      </c>
      <c r="I59" t="s">
        <v>89</v>
      </c>
      <c r="J59" t="s">
        <v>86</v>
      </c>
      <c r="K59" t="s">
        <v>7</v>
      </c>
      <c r="L59" s="58">
        <v>827695</v>
      </c>
      <c r="M59">
        <v>560.99</v>
      </c>
      <c r="N59" t="s">
        <v>85</v>
      </c>
      <c r="O59" t="s">
        <v>87</v>
      </c>
      <c r="P59" s="58">
        <v>-464328618.05000001</v>
      </c>
    </row>
    <row r="60" spans="1:16" x14ac:dyDescent="0.25">
      <c r="A60" t="s">
        <v>57</v>
      </c>
      <c r="B60" t="s">
        <v>59</v>
      </c>
      <c r="C60" t="s">
        <v>146</v>
      </c>
      <c r="D60">
        <v>72</v>
      </c>
      <c r="E60" t="s">
        <v>82</v>
      </c>
      <c r="F60" s="102">
        <v>41754</v>
      </c>
      <c r="G60" s="102">
        <v>41754</v>
      </c>
      <c r="H60" t="s">
        <v>147</v>
      </c>
      <c r="I60" t="s">
        <v>84</v>
      </c>
      <c r="J60" t="s">
        <v>85</v>
      </c>
      <c r="K60" t="s">
        <v>7</v>
      </c>
      <c r="L60" s="58">
        <v>-625572</v>
      </c>
      <c r="M60">
        <v>559.66999999999996</v>
      </c>
      <c r="N60" t="s">
        <v>86</v>
      </c>
      <c r="O60" t="s">
        <v>87</v>
      </c>
      <c r="P60" s="58">
        <v>350113881.24000001</v>
      </c>
    </row>
    <row r="61" spans="1:16" x14ac:dyDescent="0.25">
      <c r="A61" t="s">
        <v>57</v>
      </c>
      <c r="B61" t="s">
        <v>59</v>
      </c>
      <c r="C61" t="s">
        <v>146</v>
      </c>
      <c r="D61">
        <v>30</v>
      </c>
      <c r="E61" t="s">
        <v>82</v>
      </c>
      <c r="F61" s="102">
        <v>41674</v>
      </c>
      <c r="G61" s="102">
        <v>41754</v>
      </c>
      <c r="H61" t="s">
        <v>88</v>
      </c>
      <c r="I61" t="s">
        <v>89</v>
      </c>
      <c r="J61" t="s">
        <v>86</v>
      </c>
      <c r="K61" t="s">
        <v>7</v>
      </c>
      <c r="L61" s="58">
        <v>625572</v>
      </c>
      <c r="M61">
        <v>561.88</v>
      </c>
      <c r="N61" t="s">
        <v>85</v>
      </c>
      <c r="O61" t="s">
        <v>87</v>
      </c>
      <c r="P61" s="58">
        <v>-351496395.36000001</v>
      </c>
    </row>
    <row r="62" spans="1:16" x14ac:dyDescent="0.25">
      <c r="A62" t="s">
        <v>57</v>
      </c>
      <c r="B62" t="s">
        <v>59</v>
      </c>
      <c r="C62" t="s">
        <v>148</v>
      </c>
      <c r="D62">
        <v>73</v>
      </c>
      <c r="E62" t="s">
        <v>82</v>
      </c>
      <c r="F62" s="102">
        <v>41761</v>
      </c>
      <c r="G62" s="102">
        <v>41761</v>
      </c>
      <c r="H62" t="s">
        <v>149</v>
      </c>
      <c r="I62" t="s">
        <v>84</v>
      </c>
      <c r="J62" t="s">
        <v>85</v>
      </c>
      <c r="K62" t="s">
        <v>7</v>
      </c>
      <c r="L62" s="58">
        <v>-627453</v>
      </c>
      <c r="M62">
        <v>564.59</v>
      </c>
      <c r="N62" t="s">
        <v>86</v>
      </c>
      <c r="O62" t="s">
        <v>87</v>
      </c>
      <c r="P62" s="58">
        <v>354253689.26999998</v>
      </c>
    </row>
    <row r="63" spans="1:16" x14ac:dyDescent="0.25">
      <c r="A63" t="s">
        <v>57</v>
      </c>
      <c r="B63" t="s">
        <v>59</v>
      </c>
      <c r="C63" t="s">
        <v>148</v>
      </c>
      <c r="D63">
        <v>31</v>
      </c>
      <c r="E63" t="s">
        <v>82</v>
      </c>
      <c r="F63" s="102">
        <v>41674</v>
      </c>
      <c r="G63" s="102">
        <v>41761</v>
      </c>
      <c r="H63" t="s">
        <v>88</v>
      </c>
      <c r="I63" t="s">
        <v>89</v>
      </c>
      <c r="J63" t="s">
        <v>86</v>
      </c>
      <c r="K63" t="s">
        <v>7</v>
      </c>
      <c r="L63" s="58">
        <v>627453</v>
      </c>
      <c r="M63">
        <v>562.29999999999995</v>
      </c>
      <c r="N63" t="s">
        <v>85</v>
      </c>
      <c r="O63" t="s">
        <v>87</v>
      </c>
      <c r="P63" s="58">
        <v>-352816821.89999998</v>
      </c>
    </row>
    <row r="64" spans="1:16" x14ac:dyDescent="0.25">
      <c r="A64" t="s">
        <v>57</v>
      </c>
      <c r="B64" t="s">
        <v>59</v>
      </c>
      <c r="C64" t="s">
        <v>150</v>
      </c>
      <c r="D64">
        <v>74</v>
      </c>
      <c r="E64" t="s">
        <v>82</v>
      </c>
      <c r="F64" s="102">
        <v>41775</v>
      </c>
      <c r="G64" s="102">
        <v>41775</v>
      </c>
      <c r="H64" t="s">
        <v>151</v>
      </c>
      <c r="I64" t="s">
        <v>84</v>
      </c>
      <c r="J64" t="s">
        <v>85</v>
      </c>
      <c r="K64" t="s">
        <v>7</v>
      </c>
      <c r="L64" s="58">
        <v>-306677</v>
      </c>
      <c r="M64">
        <v>553.62</v>
      </c>
      <c r="N64" t="s">
        <v>86</v>
      </c>
      <c r="O64" t="s">
        <v>87</v>
      </c>
      <c r="P64" s="58">
        <v>169782520.74000001</v>
      </c>
    </row>
    <row r="65" spans="1:16" x14ac:dyDescent="0.25">
      <c r="A65" t="s">
        <v>57</v>
      </c>
      <c r="B65" t="s">
        <v>59</v>
      </c>
      <c r="C65" t="s">
        <v>150</v>
      </c>
      <c r="D65">
        <v>32</v>
      </c>
      <c r="E65" t="s">
        <v>82</v>
      </c>
      <c r="F65" s="102">
        <v>41674</v>
      </c>
      <c r="G65" s="102">
        <v>41775</v>
      </c>
      <c r="H65" t="s">
        <v>88</v>
      </c>
      <c r="I65" t="s">
        <v>89</v>
      </c>
      <c r="J65" t="s">
        <v>86</v>
      </c>
      <c r="K65" t="s">
        <v>7</v>
      </c>
      <c r="L65" s="58">
        <v>306677</v>
      </c>
      <c r="M65">
        <v>563.08000000000004</v>
      </c>
      <c r="N65" t="s">
        <v>85</v>
      </c>
      <c r="O65" t="s">
        <v>87</v>
      </c>
      <c r="P65" s="58">
        <v>-172683685.16</v>
      </c>
    </row>
    <row r="66" spans="1:16" x14ac:dyDescent="0.25">
      <c r="A66" t="s">
        <v>57</v>
      </c>
      <c r="B66" t="s">
        <v>59</v>
      </c>
      <c r="C66" t="s">
        <v>152</v>
      </c>
      <c r="D66">
        <v>75</v>
      </c>
      <c r="E66" t="s">
        <v>82</v>
      </c>
      <c r="F66" s="102">
        <v>41775</v>
      </c>
      <c r="G66" s="102">
        <v>41775</v>
      </c>
      <c r="H66" t="s">
        <v>153</v>
      </c>
      <c r="I66" t="s">
        <v>84</v>
      </c>
      <c r="J66" t="s">
        <v>85</v>
      </c>
      <c r="K66" t="s">
        <v>7</v>
      </c>
      <c r="L66" s="58">
        <v>-533153</v>
      </c>
      <c r="M66">
        <v>553.62</v>
      </c>
      <c r="N66" t="s">
        <v>86</v>
      </c>
      <c r="O66" t="s">
        <v>87</v>
      </c>
      <c r="P66" s="58">
        <v>295164163.86000001</v>
      </c>
    </row>
    <row r="67" spans="1:16" x14ac:dyDescent="0.25">
      <c r="A67" t="s">
        <v>57</v>
      </c>
      <c r="B67" t="s">
        <v>59</v>
      </c>
      <c r="C67" t="s">
        <v>152</v>
      </c>
      <c r="D67">
        <v>33</v>
      </c>
      <c r="E67" t="s">
        <v>82</v>
      </c>
      <c r="F67" s="102">
        <v>41683</v>
      </c>
      <c r="G67" s="102">
        <v>41775</v>
      </c>
      <c r="H67" t="s">
        <v>88</v>
      </c>
      <c r="I67" t="s">
        <v>89</v>
      </c>
      <c r="J67" t="s">
        <v>86</v>
      </c>
      <c r="K67" t="s">
        <v>7</v>
      </c>
      <c r="L67" s="58">
        <v>533153</v>
      </c>
      <c r="M67">
        <v>552.95000000000005</v>
      </c>
      <c r="N67" t="s">
        <v>85</v>
      </c>
      <c r="O67" t="s">
        <v>87</v>
      </c>
      <c r="P67" s="58">
        <v>-294806951.35000002</v>
      </c>
    </row>
    <row r="68" spans="1:16" x14ac:dyDescent="0.25">
      <c r="A68" t="s">
        <v>57</v>
      </c>
      <c r="B68" t="s">
        <v>59</v>
      </c>
      <c r="C68" t="s">
        <v>154</v>
      </c>
      <c r="D68">
        <v>76</v>
      </c>
      <c r="E68" t="s">
        <v>82</v>
      </c>
      <c r="F68" s="102">
        <v>41789</v>
      </c>
      <c r="G68" s="102">
        <v>41789</v>
      </c>
      <c r="H68" t="s">
        <v>155</v>
      </c>
      <c r="I68" t="s">
        <v>84</v>
      </c>
      <c r="J68" t="s">
        <v>85</v>
      </c>
      <c r="K68" t="s">
        <v>7</v>
      </c>
      <c r="L68" s="58">
        <v>-997900</v>
      </c>
      <c r="M68">
        <v>548.04</v>
      </c>
      <c r="N68" t="s">
        <v>86</v>
      </c>
      <c r="O68" t="s">
        <v>87</v>
      </c>
      <c r="P68" s="58">
        <v>546889116</v>
      </c>
    </row>
    <row r="69" spans="1:16" x14ac:dyDescent="0.25">
      <c r="A69" t="s">
        <v>57</v>
      </c>
      <c r="B69" t="s">
        <v>59</v>
      </c>
      <c r="C69" t="s">
        <v>154</v>
      </c>
      <c r="D69">
        <v>34</v>
      </c>
      <c r="E69" t="s">
        <v>82</v>
      </c>
      <c r="F69" s="102">
        <v>41674</v>
      </c>
      <c r="G69" s="102">
        <v>41789</v>
      </c>
      <c r="H69" t="s">
        <v>88</v>
      </c>
      <c r="I69" t="s">
        <v>89</v>
      </c>
      <c r="J69" t="s">
        <v>86</v>
      </c>
      <c r="K69" t="s">
        <v>7</v>
      </c>
      <c r="L69" s="58">
        <v>997900</v>
      </c>
      <c r="M69">
        <v>563.79</v>
      </c>
      <c r="N69" t="s">
        <v>85</v>
      </c>
      <c r="O69" t="s">
        <v>87</v>
      </c>
      <c r="P69" s="58">
        <v>-562606041</v>
      </c>
    </row>
    <row r="70" spans="1:16" x14ac:dyDescent="0.25">
      <c r="A70" t="s">
        <v>57</v>
      </c>
      <c r="B70" t="s">
        <v>59</v>
      </c>
      <c r="C70" t="s">
        <v>156</v>
      </c>
      <c r="D70">
        <v>77</v>
      </c>
      <c r="E70" t="s">
        <v>82</v>
      </c>
      <c r="F70" s="102">
        <v>41789</v>
      </c>
      <c r="G70" s="102">
        <v>41789</v>
      </c>
      <c r="H70" t="s">
        <v>157</v>
      </c>
      <c r="I70" t="s">
        <v>84</v>
      </c>
      <c r="J70" t="s">
        <v>85</v>
      </c>
      <c r="K70" t="s">
        <v>7</v>
      </c>
      <c r="L70" s="58">
        <v>-1987340</v>
      </c>
      <c r="M70">
        <v>548.04</v>
      </c>
      <c r="N70" t="s">
        <v>86</v>
      </c>
      <c r="O70" t="s">
        <v>87</v>
      </c>
      <c r="P70" s="58">
        <v>1089141813.5999999</v>
      </c>
    </row>
    <row r="71" spans="1:16" x14ac:dyDescent="0.25">
      <c r="A71" t="s">
        <v>57</v>
      </c>
      <c r="B71" t="s">
        <v>59</v>
      </c>
      <c r="C71" t="s">
        <v>156</v>
      </c>
      <c r="D71">
        <v>35</v>
      </c>
      <c r="E71" t="s">
        <v>82</v>
      </c>
      <c r="F71" s="102">
        <v>41683</v>
      </c>
      <c r="G71" s="102">
        <v>41789</v>
      </c>
      <c r="H71" t="s">
        <v>88</v>
      </c>
      <c r="I71" t="s">
        <v>89</v>
      </c>
      <c r="J71" t="s">
        <v>86</v>
      </c>
      <c r="K71" t="s">
        <v>7</v>
      </c>
      <c r="L71" s="58">
        <v>1987340</v>
      </c>
      <c r="M71">
        <v>553.64</v>
      </c>
      <c r="N71" t="s">
        <v>85</v>
      </c>
      <c r="O71" t="s">
        <v>87</v>
      </c>
      <c r="P71" s="58">
        <v>-1100270917.5999999</v>
      </c>
    </row>
    <row r="72" spans="1:16" x14ac:dyDescent="0.25">
      <c r="A72" t="s">
        <v>57</v>
      </c>
      <c r="B72" t="s">
        <v>59</v>
      </c>
      <c r="C72" t="s">
        <v>158</v>
      </c>
      <c r="D72">
        <v>78</v>
      </c>
      <c r="E72" t="s">
        <v>82</v>
      </c>
      <c r="F72" s="102">
        <v>41789</v>
      </c>
      <c r="G72" s="102">
        <v>41789</v>
      </c>
      <c r="H72" t="s">
        <v>159</v>
      </c>
      <c r="I72" t="s">
        <v>84</v>
      </c>
      <c r="J72" t="s">
        <v>85</v>
      </c>
      <c r="K72" t="s">
        <v>7</v>
      </c>
      <c r="L72" s="58">
        <v>-1755992</v>
      </c>
      <c r="M72">
        <v>548.04</v>
      </c>
      <c r="N72" t="s">
        <v>86</v>
      </c>
      <c r="O72" t="s">
        <v>87</v>
      </c>
      <c r="P72" s="58">
        <v>962353855.67999995</v>
      </c>
    </row>
    <row r="73" spans="1:16" x14ac:dyDescent="0.25">
      <c r="A73" t="s">
        <v>57</v>
      </c>
      <c r="B73" t="s">
        <v>59</v>
      </c>
      <c r="C73" t="s">
        <v>158</v>
      </c>
      <c r="D73">
        <v>36</v>
      </c>
      <c r="E73" t="s">
        <v>82</v>
      </c>
      <c r="F73" s="102">
        <v>41726</v>
      </c>
      <c r="G73" s="102">
        <v>41789</v>
      </c>
      <c r="H73" t="s">
        <v>88</v>
      </c>
      <c r="I73" t="s">
        <v>89</v>
      </c>
      <c r="J73" t="s">
        <v>86</v>
      </c>
      <c r="K73" t="s">
        <v>7</v>
      </c>
      <c r="L73" s="58">
        <v>1755992</v>
      </c>
      <c r="M73">
        <v>554.49</v>
      </c>
      <c r="N73" t="s">
        <v>85</v>
      </c>
      <c r="O73" t="s">
        <v>87</v>
      </c>
      <c r="P73" s="58">
        <v>-973680004.08000004</v>
      </c>
    </row>
    <row r="74" spans="1:16" x14ac:dyDescent="0.25">
      <c r="A74" t="s">
        <v>57</v>
      </c>
      <c r="B74" t="s">
        <v>59</v>
      </c>
      <c r="C74" t="s">
        <v>160</v>
      </c>
      <c r="D74">
        <v>79</v>
      </c>
      <c r="E74" t="s">
        <v>82</v>
      </c>
      <c r="F74" s="102">
        <v>41796</v>
      </c>
      <c r="G74" s="102">
        <v>41796</v>
      </c>
      <c r="H74" t="s">
        <v>161</v>
      </c>
      <c r="I74" t="s">
        <v>84</v>
      </c>
      <c r="J74" t="s">
        <v>85</v>
      </c>
      <c r="K74" t="s">
        <v>7</v>
      </c>
      <c r="L74" s="58">
        <v>-562575</v>
      </c>
      <c r="M74">
        <v>551.63</v>
      </c>
      <c r="N74" t="s">
        <v>86</v>
      </c>
      <c r="O74" t="s">
        <v>87</v>
      </c>
      <c r="P74" s="58">
        <v>310333247.25</v>
      </c>
    </row>
    <row r="75" spans="1:16" x14ac:dyDescent="0.25">
      <c r="A75" t="s">
        <v>57</v>
      </c>
      <c r="B75" t="s">
        <v>59</v>
      </c>
      <c r="C75" t="s">
        <v>160</v>
      </c>
      <c r="D75">
        <v>37</v>
      </c>
      <c r="E75" t="s">
        <v>82</v>
      </c>
      <c r="F75" s="102">
        <v>41726</v>
      </c>
      <c r="G75" s="102">
        <v>41796</v>
      </c>
      <c r="H75" t="s">
        <v>88</v>
      </c>
      <c r="I75" t="s">
        <v>89</v>
      </c>
      <c r="J75" t="s">
        <v>86</v>
      </c>
      <c r="K75" t="s">
        <v>7</v>
      </c>
      <c r="L75" s="58">
        <v>562575</v>
      </c>
      <c r="M75">
        <v>554.85</v>
      </c>
      <c r="N75" t="s">
        <v>85</v>
      </c>
      <c r="O75" t="s">
        <v>87</v>
      </c>
      <c r="P75" s="58">
        <v>-312144738.75</v>
      </c>
    </row>
    <row r="76" spans="1:16" x14ac:dyDescent="0.25">
      <c r="A76" t="s">
        <v>57</v>
      </c>
      <c r="B76" t="s">
        <v>59</v>
      </c>
      <c r="C76" t="s">
        <v>162</v>
      </c>
      <c r="D76">
        <v>80</v>
      </c>
      <c r="E76" t="s">
        <v>82</v>
      </c>
      <c r="F76" s="102">
        <v>41803</v>
      </c>
      <c r="G76" s="102">
        <v>41803</v>
      </c>
      <c r="H76" t="s">
        <v>163</v>
      </c>
      <c r="I76" t="s">
        <v>84</v>
      </c>
      <c r="J76" t="s">
        <v>85</v>
      </c>
      <c r="K76" t="s">
        <v>7</v>
      </c>
      <c r="L76" s="58">
        <v>-1632691</v>
      </c>
      <c r="M76">
        <v>553.42999999999995</v>
      </c>
      <c r="N76" t="s">
        <v>86</v>
      </c>
      <c r="O76" t="s">
        <v>87</v>
      </c>
      <c r="P76" s="58">
        <v>903580180.13</v>
      </c>
    </row>
    <row r="77" spans="1:16" x14ac:dyDescent="0.25">
      <c r="A77" t="s">
        <v>57</v>
      </c>
      <c r="B77" t="s">
        <v>59</v>
      </c>
      <c r="C77" t="s">
        <v>162</v>
      </c>
      <c r="D77">
        <v>38</v>
      </c>
      <c r="E77" t="s">
        <v>82</v>
      </c>
      <c r="F77" s="102">
        <v>41726</v>
      </c>
      <c r="G77" s="102">
        <v>41803</v>
      </c>
      <c r="H77" t="s">
        <v>88</v>
      </c>
      <c r="I77" t="s">
        <v>89</v>
      </c>
      <c r="J77" t="s">
        <v>86</v>
      </c>
      <c r="K77" t="s">
        <v>7</v>
      </c>
      <c r="L77" s="58">
        <v>1632691</v>
      </c>
      <c r="M77">
        <v>555.20000000000005</v>
      </c>
      <c r="N77" t="s">
        <v>85</v>
      </c>
      <c r="O77" t="s">
        <v>87</v>
      </c>
      <c r="P77" s="58">
        <v>-906470043.20000005</v>
      </c>
    </row>
    <row r="78" spans="1:16" x14ac:dyDescent="0.25">
      <c r="A78" t="s">
        <v>57</v>
      </c>
      <c r="B78" t="s">
        <v>59</v>
      </c>
      <c r="C78" t="s">
        <v>164</v>
      </c>
      <c r="D78">
        <v>81</v>
      </c>
      <c r="E78" t="s">
        <v>82</v>
      </c>
      <c r="F78" s="102">
        <v>41810</v>
      </c>
      <c r="G78" s="102">
        <v>41810</v>
      </c>
      <c r="H78" t="s">
        <v>165</v>
      </c>
      <c r="I78" t="s">
        <v>84</v>
      </c>
      <c r="J78" t="s">
        <v>85</v>
      </c>
      <c r="K78" t="s">
        <v>7</v>
      </c>
      <c r="L78" s="58">
        <v>-2066619</v>
      </c>
      <c r="M78">
        <v>556.69000000000005</v>
      </c>
      <c r="N78" t="s">
        <v>86</v>
      </c>
      <c r="O78" t="s">
        <v>87</v>
      </c>
      <c r="P78" s="58">
        <v>1150466131.1099999</v>
      </c>
    </row>
    <row r="79" spans="1:16" x14ac:dyDescent="0.25">
      <c r="A79" t="s">
        <v>57</v>
      </c>
      <c r="B79" t="s">
        <v>59</v>
      </c>
      <c r="C79" t="s">
        <v>164</v>
      </c>
      <c r="D79">
        <v>39</v>
      </c>
      <c r="E79" t="s">
        <v>82</v>
      </c>
      <c r="F79" s="102">
        <v>41737</v>
      </c>
      <c r="G79" s="102">
        <v>41810</v>
      </c>
      <c r="H79" t="s">
        <v>88</v>
      </c>
      <c r="I79" t="s">
        <v>89</v>
      </c>
      <c r="J79" t="s">
        <v>86</v>
      </c>
      <c r="K79" t="s">
        <v>7</v>
      </c>
      <c r="L79" s="58">
        <v>2066619</v>
      </c>
      <c r="M79">
        <v>551.35</v>
      </c>
      <c r="N79" t="s">
        <v>85</v>
      </c>
      <c r="O79" t="s">
        <v>87</v>
      </c>
      <c r="P79" s="58">
        <v>-1139430385.6500001</v>
      </c>
    </row>
    <row r="80" spans="1:16" x14ac:dyDescent="0.25">
      <c r="A80" t="s">
        <v>57</v>
      </c>
      <c r="B80" t="s">
        <v>59</v>
      </c>
      <c r="C80" t="s">
        <v>166</v>
      </c>
      <c r="D80">
        <v>82</v>
      </c>
      <c r="E80" t="s">
        <v>82</v>
      </c>
      <c r="F80" s="102">
        <v>41817</v>
      </c>
      <c r="G80" s="102">
        <v>41817</v>
      </c>
      <c r="H80" t="s">
        <v>167</v>
      </c>
      <c r="I80" t="s">
        <v>84</v>
      </c>
      <c r="J80" t="s">
        <v>85</v>
      </c>
      <c r="K80" t="s">
        <v>7</v>
      </c>
      <c r="L80" s="58">
        <v>-777813</v>
      </c>
      <c r="M80">
        <v>550.02</v>
      </c>
      <c r="N80" t="s">
        <v>86</v>
      </c>
      <c r="O80" t="s">
        <v>87</v>
      </c>
      <c r="P80" s="58">
        <v>427812706.25999999</v>
      </c>
    </row>
    <row r="81" spans="1:16" x14ac:dyDescent="0.25">
      <c r="A81" t="s">
        <v>57</v>
      </c>
      <c r="B81" t="s">
        <v>59</v>
      </c>
      <c r="C81" t="s">
        <v>166</v>
      </c>
      <c r="D81">
        <v>40</v>
      </c>
      <c r="E81" t="s">
        <v>82</v>
      </c>
      <c r="F81" s="102">
        <v>41737</v>
      </c>
      <c r="G81" s="102">
        <v>41817</v>
      </c>
      <c r="H81" t="s">
        <v>88</v>
      </c>
      <c r="I81" t="s">
        <v>89</v>
      </c>
      <c r="J81" t="s">
        <v>86</v>
      </c>
      <c r="K81" t="s">
        <v>7</v>
      </c>
      <c r="L81" s="58">
        <v>777813</v>
      </c>
      <c r="M81">
        <v>551.79999999999995</v>
      </c>
      <c r="N81" t="s">
        <v>85</v>
      </c>
      <c r="O81" t="s">
        <v>87</v>
      </c>
      <c r="P81" s="58">
        <v>-429197213.39999998</v>
      </c>
    </row>
    <row r="82" spans="1:16" x14ac:dyDescent="0.25">
      <c r="A82" t="s">
        <v>57</v>
      </c>
      <c r="B82" t="s">
        <v>60</v>
      </c>
      <c r="C82" t="s">
        <v>168</v>
      </c>
      <c r="D82">
        <v>83</v>
      </c>
      <c r="E82" t="s">
        <v>82</v>
      </c>
      <c r="F82" s="102">
        <v>41824</v>
      </c>
      <c r="G82" s="102">
        <v>41824</v>
      </c>
      <c r="H82" t="s">
        <v>169</v>
      </c>
      <c r="I82" t="s">
        <v>84</v>
      </c>
      <c r="J82" t="s">
        <v>85</v>
      </c>
      <c r="K82" t="s">
        <v>7</v>
      </c>
      <c r="L82" s="58">
        <v>-1645447</v>
      </c>
      <c r="M82">
        <v>550.84</v>
      </c>
      <c r="N82" t="s">
        <v>86</v>
      </c>
      <c r="O82" t="s">
        <v>87</v>
      </c>
      <c r="P82" s="58">
        <v>906378025.48000002</v>
      </c>
    </row>
    <row r="83" spans="1:16" x14ac:dyDescent="0.25">
      <c r="A83" t="s">
        <v>57</v>
      </c>
      <c r="B83" t="s">
        <v>60</v>
      </c>
      <c r="C83" t="s">
        <v>168</v>
      </c>
      <c r="D83">
        <v>41</v>
      </c>
      <c r="E83" t="s">
        <v>82</v>
      </c>
      <c r="F83" s="102">
        <v>41739</v>
      </c>
      <c r="G83" s="102">
        <v>41824</v>
      </c>
      <c r="H83" t="s">
        <v>88</v>
      </c>
      <c r="I83" t="s">
        <v>89</v>
      </c>
      <c r="J83" t="s">
        <v>86</v>
      </c>
      <c r="K83" t="s">
        <v>7</v>
      </c>
      <c r="L83" s="58">
        <v>1645447</v>
      </c>
      <c r="M83">
        <v>549</v>
      </c>
      <c r="N83" t="s">
        <v>85</v>
      </c>
      <c r="O83" t="s">
        <v>87</v>
      </c>
      <c r="P83" s="58">
        <v>-903350403</v>
      </c>
    </row>
    <row r="84" spans="1:16" x14ac:dyDescent="0.25">
      <c r="A84" t="s">
        <v>57</v>
      </c>
      <c r="B84" t="s">
        <v>60</v>
      </c>
      <c r="C84" t="s">
        <v>170</v>
      </c>
      <c r="D84">
        <v>84</v>
      </c>
      <c r="E84" t="s">
        <v>82</v>
      </c>
      <c r="F84" s="102">
        <v>41831</v>
      </c>
      <c r="G84" s="102">
        <v>41831</v>
      </c>
      <c r="H84" t="s">
        <v>171</v>
      </c>
      <c r="I84" t="s">
        <v>84</v>
      </c>
      <c r="J84" t="s">
        <v>85</v>
      </c>
      <c r="K84" t="s">
        <v>7</v>
      </c>
      <c r="L84" s="58">
        <v>-746756</v>
      </c>
      <c r="M84">
        <v>553.29</v>
      </c>
      <c r="N84" t="s">
        <v>86</v>
      </c>
      <c r="O84" t="s">
        <v>87</v>
      </c>
      <c r="P84" s="58">
        <v>413172627.24000001</v>
      </c>
    </row>
    <row r="85" spans="1:16" x14ac:dyDescent="0.25">
      <c r="A85" t="s">
        <v>57</v>
      </c>
      <c r="B85" t="s">
        <v>60</v>
      </c>
      <c r="C85" t="s">
        <v>170</v>
      </c>
      <c r="D85">
        <v>42</v>
      </c>
      <c r="E85" t="s">
        <v>82</v>
      </c>
      <c r="F85" s="102">
        <v>41739</v>
      </c>
      <c r="G85" s="102">
        <v>41831</v>
      </c>
      <c r="H85" t="s">
        <v>88</v>
      </c>
      <c r="I85" t="s">
        <v>89</v>
      </c>
      <c r="J85" t="s">
        <v>86</v>
      </c>
      <c r="K85" t="s">
        <v>7</v>
      </c>
      <c r="L85" s="58">
        <v>746756</v>
      </c>
      <c r="M85">
        <v>549.35</v>
      </c>
      <c r="N85" t="s">
        <v>85</v>
      </c>
      <c r="O85" t="s">
        <v>87</v>
      </c>
      <c r="P85" s="58">
        <v>-410230408.60000002</v>
      </c>
    </row>
    <row r="86" spans="1:16" x14ac:dyDescent="0.25">
      <c r="A86" t="s">
        <v>57</v>
      </c>
      <c r="B86" t="s">
        <v>60</v>
      </c>
      <c r="C86" t="s">
        <v>172</v>
      </c>
      <c r="D86">
        <v>86</v>
      </c>
      <c r="E86" t="s">
        <v>82</v>
      </c>
      <c r="F86" s="102">
        <v>41852</v>
      </c>
      <c r="G86" s="102">
        <v>41852</v>
      </c>
      <c r="H86" t="s">
        <v>173</v>
      </c>
      <c r="I86" t="s">
        <v>84</v>
      </c>
      <c r="J86" t="s">
        <v>85</v>
      </c>
      <c r="K86" t="s">
        <v>7</v>
      </c>
      <c r="L86" s="58">
        <v>-2365411</v>
      </c>
      <c r="M86">
        <v>573.14</v>
      </c>
      <c r="N86" t="s">
        <v>86</v>
      </c>
      <c r="O86" t="s">
        <v>87</v>
      </c>
      <c r="P86" s="58">
        <v>1355711660.54</v>
      </c>
    </row>
    <row r="87" spans="1:16" x14ac:dyDescent="0.25">
      <c r="A87" t="s">
        <v>57</v>
      </c>
      <c r="B87" t="s">
        <v>60</v>
      </c>
      <c r="C87" t="s">
        <v>172</v>
      </c>
      <c r="D87">
        <v>85</v>
      </c>
      <c r="E87" t="s">
        <v>82</v>
      </c>
      <c r="F87" s="102">
        <v>41788</v>
      </c>
      <c r="G87" s="102">
        <v>41852</v>
      </c>
      <c r="H87" t="s">
        <v>88</v>
      </c>
      <c r="I87" t="s">
        <v>89</v>
      </c>
      <c r="J87" t="s">
        <v>86</v>
      </c>
      <c r="K87" t="s">
        <v>7</v>
      </c>
      <c r="L87" s="58">
        <v>2365411</v>
      </c>
      <c r="M87">
        <v>551.24</v>
      </c>
      <c r="N87" t="s">
        <v>85</v>
      </c>
      <c r="O87" t="s">
        <v>87</v>
      </c>
      <c r="P87" s="58">
        <v>-1303909159.6400001</v>
      </c>
    </row>
    <row r="88" spans="1:16" x14ac:dyDescent="0.25">
      <c r="A88" t="s">
        <v>57</v>
      </c>
      <c r="B88" t="s">
        <v>60</v>
      </c>
      <c r="C88" t="s">
        <v>174</v>
      </c>
      <c r="D88">
        <v>88</v>
      </c>
      <c r="E88" t="s">
        <v>82</v>
      </c>
      <c r="F88" s="102">
        <v>41865</v>
      </c>
      <c r="G88" s="102">
        <v>41865</v>
      </c>
      <c r="H88" t="s">
        <v>175</v>
      </c>
      <c r="I88" t="s">
        <v>84</v>
      </c>
      <c r="J88" t="s">
        <v>85</v>
      </c>
      <c r="K88" t="s">
        <v>7</v>
      </c>
      <c r="L88" s="58">
        <v>-2698861</v>
      </c>
      <c r="M88">
        <v>576.49</v>
      </c>
      <c r="N88" t="s">
        <v>86</v>
      </c>
      <c r="O88" t="s">
        <v>87</v>
      </c>
      <c r="P88" s="58">
        <v>1555866377.8900001</v>
      </c>
    </row>
    <row r="89" spans="1:16" x14ac:dyDescent="0.25">
      <c r="A89" t="s">
        <v>57</v>
      </c>
      <c r="B89" t="s">
        <v>60</v>
      </c>
      <c r="C89" t="s">
        <v>174</v>
      </c>
      <c r="D89">
        <v>87</v>
      </c>
      <c r="E89" t="s">
        <v>82</v>
      </c>
      <c r="F89" s="102">
        <v>41788</v>
      </c>
      <c r="G89" s="102">
        <v>41865</v>
      </c>
      <c r="H89" t="s">
        <v>88</v>
      </c>
      <c r="I89" t="s">
        <v>89</v>
      </c>
      <c r="J89" t="s">
        <v>86</v>
      </c>
      <c r="K89" t="s">
        <v>7</v>
      </c>
      <c r="L89" s="58">
        <v>2698861</v>
      </c>
      <c r="M89">
        <v>552.02</v>
      </c>
      <c r="N89" t="s">
        <v>85</v>
      </c>
      <c r="O89" t="s">
        <v>87</v>
      </c>
      <c r="P89" s="58">
        <v>-1489825249.22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Hedging_Summary</vt:lpstr>
      <vt:lpstr>Hedging_Performance</vt:lpstr>
      <vt:lpstr>PL</vt:lpstr>
      <vt:lpstr>PL</vt:lpstr>
      <vt:lpstr>Summary4</vt:lpstr>
      <vt:lpstr>Summary5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2015-01-06T10:15:08Z</dcterms:modified>
</cp:coreProperties>
</file>