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804E9E3A-409A-4F55-8F9B-477079E63E5B}"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91029" iterate="1" iterateDelta="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0" i="1" l="1"/>
  <c r="Z42" i="1" s="1"/>
  <c r="Y30" i="1"/>
  <c r="Y42" i="1" s="1"/>
  <c r="X30" i="1"/>
  <c r="X42" i="1" s="1"/>
  <c r="X40" i="1"/>
  <c r="O40" i="1"/>
  <c r="Z40" i="1"/>
  <c r="Y40" i="1"/>
  <c r="O30" i="1"/>
  <c r="K30" i="1"/>
  <c r="K40" i="1"/>
  <c r="Z38" i="1"/>
  <c r="Y38" i="1"/>
  <c r="X38" i="1"/>
  <c r="O38" i="1"/>
  <c r="R38" i="1" s="1"/>
  <c r="K38" i="1"/>
  <c r="Z24" i="1"/>
  <c r="Y24" i="1"/>
  <c r="X24" i="1"/>
  <c r="R24" i="1"/>
  <c r="O24" i="1"/>
  <c r="K24" i="1"/>
  <c r="R40" i="1" l="1"/>
</calcChain>
</file>

<file path=xl/sharedStrings.xml><?xml version="1.0" encoding="utf-8"?>
<sst xmlns="http://schemas.openxmlformats.org/spreadsheetml/2006/main" count="165" uniqueCount="67">
  <si>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</si>
  <si>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</si>
  <si>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</si>
  <si>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</si>
  <si>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</si>
  <si>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</si>
  <si>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</si>
  <si>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</si>
  <si>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</si>
  <si>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</si>
  <si>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</si>
  <si>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</si>
  <si>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</si>
  <si>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</si>
  <si>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</si>
  <si>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</si>
  <si>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</si>
  <si>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</si>
  <si>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</si>
  <si>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</si>
  <si>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</si>
  <si>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</si>
  <si>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31/03/2023</t>
  </si>
  <si>
    <t>Calculation Date: 19/04/2023 14:48:45</t>
  </si>
  <si>
    <t>EPD VI</t>
  </si>
  <si>
    <t>12-D</t>
  </si>
  <si>
    <t>New hedge</t>
  </si>
  <si>
    <t>BARCLAYS</t>
  </si>
  <si>
    <t>BUY</t>
  </si>
  <si>
    <t>FORWARD</t>
  </si>
  <si>
    <t>EUR</t>
  </si>
  <si>
    <t>CHF</t>
  </si>
  <si>
    <t>EURCHF</t>
  </si>
  <si>
    <t>SELL</t>
  </si>
  <si>
    <t>IDP IV</t>
  </si>
  <si>
    <t>8-D</t>
  </si>
  <si>
    <t>Prorogation par anticipation sur cours historique (Trade ID 34) - Vulcain</t>
  </si>
  <si>
    <t>IPD V</t>
  </si>
  <si>
    <t>5-D</t>
  </si>
  <si>
    <t>Prorogation par anticipation sur cours historique (Trade ID 21) - Vulcain</t>
  </si>
  <si>
    <t>10-D</t>
  </si>
  <si>
    <t>GBP</t>
  </si>
  <si>
    <t>EURGBP</t>
  </si>
  <si>
    <t>9-D</t>
  </si>
  <si>
    <t>Prorogation par anticipation sur cours historique (Trade ID 49) - Vulcain</t>
  </si>
  <si>
    <t>Prorogation par anticipation sur cours historique (Trade ID 67)  - Vulcain</t>
  </si>
  <si>
    <t>11-D</t>
  </si>
  <si>
    <t>Prorogation par anticipation sur cours historique (Trade ID 63) - SR Group</t>
  </si>
  <si>
    <t>IDP V</t>
  </si>
  <si>
    <t>6-D</t>
  </si>
  <si>
    <t>Prorogation par anticipation sur cours historique (Trade ID 53) - Vulcain</t>
  </si>
  <si>
    <t>7-D</t>
  </si>
  <si>
    <t>Prorogation par anticipation sur cours historique (Trade ID 5)  - Kinly</t>
  </si>
  <si>
    <t>1-D</t>
  </si>
  <si>
    <t>Prorogation par anticipation sur cours historique (Trade ID 61) - 52 Entertainment</t>
  </si>
  <si>
    <t>USD</t>
  </si>
  <si>
    <t>EURUSD</t>
  </si>
  <si>
    <t>4-D</t>
  </si>
  <si>
    <t>2-D</t>
  </si>
  <si>
    <t>Prorogation par anticipation sur cours historique (Trade ID 59)</t>
  </si>
  <si>
    <t>3-D</t>
  </si>
  <si>
    <t>Prorogation par anticipation sur cours historique (Trade ID 57) - Kongsberg</t>
  </si>
  <si>
    <t>Prorogation (Trade ID 65) par anticipation - SAS</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</si>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</sst>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8"/>
  <sheetViews>
    <sheetView showGridLines="0" tabSelected="1" workbookViewId="0">
      <pane ySplit="8" topLeftCell="A9" activePane="bottomLeft" state="frozen"/>
      <selection pane="bottomLeft" activeCell="E39" sqref="E39"/>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57.5703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30</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71</v>
      </c>
      <c r="D10" s="47" t="s">
        <v>27</v>
      </c>
      <c r="E10" s="57">
        <v>44970</v>
      </c>
      <c r="F10" s="57"/>
      <c r="G10" s="57">
        <v>45336</v>
      </c>
      <c r="H10" s="47" t="s">
        <v>28</v>
      </c>
      <c r="I10" s="47" t="s">
        <v>29</v>
      </c>
      <c r="J10" s="47" t="s">
        <v>30</v>
      </c>
      <c r="K10" s="61">
        <v>8881578.9473684207</v>
      </c>
      <c r="L10" s="47" t="s">
        <v>33</v>
      </c>
      <c r="M10" s="47" t="s">
        <v>29</v>
      </c>
      <c r="N10" s="47" t="s">
        <v>31</v>
      </c>
      <c r="O10" s="79">
        <v>-8640000</v>
      </c>
      <c r="P10" s="47"/>
      <c r="Q10" s="47" t="s">
        <v>32</v>
      </c>
      <c r="R10" s="68">
        <v>0.9728</v>
      </c>
      <c r="S10" s="61"/>
      <c r="T10" s="61">
        <v>0</v>
      </c>
      <c r="U10" s="47"/>
      <c r="V10" s="68">
        <v>0.99211775599999985</v>
      </c>
      <c r="W10" s="68">
        <v>0.97810231445020168</v>
      </c>
      <c r="X10" s="61">
        <v>46658.496219316541</v>
      </c>
      <c r="Y10" s="61">
        <v>46658.496219316541</v>
      </c>
      <c r="Z10" s="61">
        <v>46658.496219316541</v>
      </c>
      <c r="AA10" s="61">
        <v>0</v>
      </c>
      <c r="AB10" s="47"/>
      <c r="AC10" s="53" t="s">
        <v>26</v>
      </c>
    </row>
    <row r="11" spans="1:29" s="46" customFormat="1" x14ac:dyDescent="0.2">
      <c r="A11" s="48"/>
      <c r="B11" s="48"/>
      <c r="C11" s="48"/>
      <c r="D11" s="48"/>
      <c r="E11" s="58"/>
      <c r="F11" s="58"/>
      <c r="G11" s="58"/>
      <c r="H11" s="48"/>
      <c r="I11" s="48"/>
      <c r="J11" s="48"/>
      <c r="K11" s="62">
        <v>8881578.9473684207</v>
      </c>
      <c r="L11" s="48"/>
      <c r="M11" s="48"/>
      <c r="N11" s="48"/>
      <c r="O11" s="80">
        <v>-8640000</v>
      </c>
      <c r="P11" s="48"/>
      <c r="Q11" s="48"/>
      <c r="R11" s="69">
        <v>0.9728</v>
      </c>
      <c r="S11" s="62"/>
      <c r="T11" s="62"/>
      <c r="U11" s="48"/>
      <c r="V11" s="69"/>
      <c r="W11" s="69"/>
      <c r="X11" s="62">
        <v>46658.496219316541</v>
      </c>
      <c r="Y11" s="62">
        <v>46658.496219316541</v>
      </c>
      <c r="Z11" s="62">
        <v>46658.496219316541</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34</v>
      </c>
      <c r="B13" s="47" t="s">
        <v>35</v>
      </c>
      <c r="C13" s="47">
        <v>36</v>
      </c>
      <c r="D13" s="47" t="s">
        <v>27</v>
      </c>
      <c r="E13" s="57">
        <v>44671</v>
      </c>
      <c r="F13" s="57"/>
      <c r="G13" s="57">
        <v>45036</v>
      </c>
      <c r="H13" s="47" t="s">
        <v>28</v>
      </c>
      <c r="I13" s="47" t="s">
        <v>29</v>
      </c>
      <c r="J13" s="47" t="s">
        <v>30</v>
      </c>
      <c r="K13" s="61">
        <v>1981566.8202765</v>
      </c>
      <c r="L13" s="47" t="s">
        <v>33</v>
      </c>
      <c r="M13" s="47" t="s">
        <v>29</v>
      </c>
      <c r="N13" s="47" t="s">
        <v>31</v>
      </c>
      <c r="O13" s="79">
        <v>-2150000</v>
      </c>
      <c r="P13" s="47">
        <v>1.0854999999999999</v>
      </c>
      <c r="Q13" s="47" t="s">
        <v>32</v>
      </c>
      <c r="R13" s="68">
        <v>1.085</v>
      </c>
      <c r="S13" s="61"/>
      <c r="T13" s="61">
        <v>0</v>
      </c>
      <c r="U13" s="47"/>
      <c r="V13" s="68">
        <v>0.99211775599999985</v>
      </c>
      <c r="W13" s="68">
        <v>0.99120819878571875</v>
      </c>
      <c r="X13" s="79">
        <v>-187153.21413659817</v>
      </c>
      <c r="Y13" s="79">
        <v>-187153.21413659817</v>
      </c>
      <c r="Z13" s="79">
        <v>-187153.21413659817</v>
      </c>
      <c r="AA13" s="61">
        <v>0</v>
      </c>
      <c r="AB13" s="47"/>
      <c r="AC13" s="53" t="s">
        <v>36</v>
      </c>
    </row>
    <row r="14" spans="1:29" s="46" customFormat="1" x14ac:dyDescent="0.2">
      <c r="A14" s="48"/>
      <c r="B14" s="48"/>
      <c r="C14" s="48"/>
      <c r="D14" s="48"/>
      <c r="E14" s="58"/>
      <c r="F14" s="58"/>
      <c r="G14" s="58"/>
      <c r="H14" s="48"/>
      <c r="I14" s="48"/>
      <c r="J14" s="48"/>
      <c r="K14" s="62">
        <v>1981566.8202765</v>
      </c>
      <c r="L14" s="48"/>
      <c r="M14" s="48"/>
      <c r="N14" s="48"/>
      <c r="O14" s="80">
        <v>-2150000</v>
      </c>
      <c r="P14" s="48"/>
      <c r="Q14" s="48"/>
      <c r="R14" s="69">
        <v>1.0849999999999989</v>
      </c>
      <c r="S14" s="62"/>
      <c r="T14" s="62"/>
      <c r="U14" s="48"/>
      <c r="V14" s="69"/>
      <c r="W14" s="69"/>
      <c r="X14" s="80">
        <v>-187153.21413659817</v>
      </c>
      <c r="Y14" s="80">
        <v>-187153.21413659817</v>
      </c>
      <c r="Z14" s="80">
        <v>-187153.21413659817</v>
      </c>
      <c r="AA14" s="62">
        <v>0</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7" t="s">
        <v>37</v>
      </c>
      <c r="B16" s="47" t="s">
        <v>38</v>
      </c>
      <c r="C16" s="47">
        <v>23</v>
      </c>
      <c r="D16" s="47" t="s">
        <v>27</v>
      </c>
      <c r="E16" s="57">
        <v>44671</v>
      </c>
      <c r="F16" s="57"/>
      <c r="G16" s="57">
        <v>45036</v>
      </c>
      <c r="H16" s="47" t="s">
        <v>28</v>
      </c>
      <c r="I16" s="47" t="s">
        <v>29</v>
      </c>
      <c r="J16" s="47" t="s">
        <v>30</v>
      </c>
      <c r="K16" s="61">
        <v>1950467.20493514</v>
      </c>
      <c r="L16" s="47" t="s">
        <v>33</v>
      </c>
      <c r="M16" s="47" t="s">
        <v>29</v>
      </c>
      <c r="N16" s="47" t="s">
        <v>31</v>
      </c>
      <c r="O16" s="79">
        <v>-2150000</v>
      </c>
      <c r="P16" s="47">
        <v>1.103</v>
      </c>
      <c r="Q16" s="47" t="s">
        <v>32</v>
      </c>
      <c r="R16" s="68">
        <v>1.1023000000000001</v>
      </c>
      <c r="S16" s="61"/>
      <c r="T16" s="61">
        <v>0</v>
      </c>
      <c r="U16" s="47"/>
      <c r="V16" s="68">
        <v>0.99211775599999985</v>
      </c>
      <c r="W16" s="68">
        <v>0.99120819878571875</v>
      </c>
      <c r="X16" s="79">
        <v>-218194.77816688342</v>
      </c>
      <c r="Y16" s="79">
        <v>-218194.77816688342</v>
      </c>
      <c r="Z16" s="79">
        <v>-218194.77816688342</v>
      </c>
      <c r="AA16" s="61">
        <v>0</v>
      </c>
      <c r="AB16" s="47"/>
      <c r="AC16" s="53" t="s">
        <v>39</v>
      </c>
    </row>
    <row r="17" spans="1:29" s="46" customFormat="1" x14ac:dyDescent="0.2">
      <c r="A17" s="48"/>
      <c r="B17" s="48"/>
      <c r="C17" s="48"/>
      <c r="D17" s="48"/>
      <c r="E17" s="58"/>
      <c r="F17" s="58"/>
      <c r="G17" s="58"/>
      <c r="H17" s="48"/>
      <c r="I17" s="48"/>
      <c r="J17" s="48"/>
      <c r="K17" s="62">
        <v>1950467.20493514</v>
      </c>
      <c r="L17" s="48"/>
      <c r="M17" s="48"/>
      <c r="N17" s="48"/>
      <c r="O17" s="80">
        <v>-2150000</v>
      </c>
      <c r="P17" s="48"/>
      <c r="Q17" s="48"/>
      <c r="R17" s="69">
        <v>1.1022999999999976</v>
      </c>
      <c r="S17" s="62"/>
      <c r="T17" s="62"/>
      <c r="U17" s="48"/>
      <c r="V17" s="69"/>
      <c r="W17" s="69"/>
      <c r="X17" s="80">
        <v>-218194.77816688342</v>
      </c>
      <c r="Y17" s="80">
        <v>-218194.77816688342</v>
      </c>
      <c r="Z17" s="80">
        <v>-218194.77816688342</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63</v>
      </c>
      <c r="J19" s="48"/>
      <c r="K19" s="63">
        <v>12813612.972580099</v>
      </c>
      <c r="L19" s="49"/>
      <c r="M19" s="49"/>
      <c r="N19" s="49"/>
      <c r="O19" s="81">
        <v>-12940000</v>
      </c>
      <c r="P19" s="49"/>
      <c r="Q19" s="49"/>
      <c r="R19" s="70">
        <v>1.0098634965556081</v>
      </c>
      <c r="S19" s="63"/>
      <c r="T19" s="63"/>
      <c r="U19" s="49"/>
      <c r="V19" s="70"/>
      <c r="W19" s="70"/>
      <c r="X19" s="81">
        <v>-358689.49608416506</v>
      </c>
      <c r="Y19" s="81">
        <v>-358689.49608416506</v>
      </c>
      <c r="Z19" s="81">
        <v>-358689.49608416506</v>
      </c>
      <c r="AA19" s="63">
        <v>0</v>
      </c>
      <c r="AB19" s="49"/>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5" customFormat="1" x14ac:dyDescent="0.2">
      <c r="A21" s="50" t="s">
        <v>34</v>
      </c>
      <c r="B21" s="50" t="s">
        <v>43</v>
      </c>
      <c r="C21" s="50">
        <v>69</v>
      </c>
      <c r="D21" s="50" t="s">
        <v>27</v>
      </c>
      <c r="E21" s="59">
        <v>44949</v>
      </c>
      <c r="F21" s="59"/>
      <c r="G21" s="59">
        <v>45043</v>
      </c>
      <c r="H21" s="50" t="s">
        <v>28</v>
      </c>
      <c r="I21" s="50" t="s">
        <v>29</v>
      </c>
      <c r="J21" s="50" t="s">
        <v>30</v>
      </c>
      <c r="K21" s="64">
        <v>5593160.3638978601</v>
      </c>
      <c r="L21" s="50" t="s">
        <v>33</v>
      </c>
      <c r="M21" s="50" t="s">
        <v>29</v>
      </c>
      <c r="N21" s="50" t="s">
        <v>41</v>
      </c>
      <c r="O21" s="82">
        <v>-4900000</v>
      </c>
      <c r="P21" s="50">
        <v>0.87214999999999998</v>
      </c>
      <c r="Q21" s="50" t="s">
        <v>42</v>
      </c>
      <c r="R21" s="71">
        <v>0.87607000000000002</v>
      </c>
      <c r="S21" s="64"/>
      <c r="T21" s="64">
        <v>0</v>
      </c>
      <c r="U21" s="50"/>
      <c r="V21" s="71">
        <v>0.87863141171130266</v>
      </c>
      <c r="W21" s="71">
        <v>0.87936215772835602</v>
      </c>
      <c r="X21" s="64">
        <v>20884.527516253915</v>
      </c>
      <c r="Y21" s="64">
        <v>20884.527516253915</v>
      </c>
      <c r="Z21" s="64">
        <v>20884.527516253915</v>
      </c>
      <c r="AA21" s="64">
        <v>0</v>
      </c>
      <c r="AB21" s="50"/>
      <c r="AC21" s="55" t="s">
        <v>44</v>
      </c>
    </row>
    <row r="22" spans="1:29" s="45" customFormat="1" x14ac:dyDescent="0.2">
      <c r="A22" s="50" t="s">
        <v>34</v>
      </c>
      <c r="B22" s="50" t="s">
        <v>40</v>
      </c>
      <c r="C22" s="50">
        <v>89</v>
      </c>
      <c r="D22" s="50" t="s">
        <v>27</v>
      </c>
      <c r="E22" s="59">
        <v>45016</v>
      </c>
      <c r="F22" s="59"/>
      <c r="G22" s="59">
        <v>45205</v>
      </c>
      <c r="H22" s="50" t="s">
        <v>28</v>
      </c>
      <c r="I22" s="50" t="s">
        <v>29</v>
      </c>
      <c r="J22" s="50" t="s">
        <v>30</v>
      </c>
      <c r="K22" s="64">
        <v>3634092.3286582199</v>
      </c>
      <c r="L22" s="50" t="s">
        <v>33</v>
      </c>
      <c r="M22" s="50" t="s">
        <v>29</v>
      </c>
      <c r="N22" s="50" t="s">
        <v>41</v>
      </c>
      <c r="O22" s="82">
        <v>-3200000</v>
      </c>
      <c r="P22" s="50">
        <v>0.87334999999999996</v>
      </c>
      <c r="Q22" s="50" t="s">
        <v>42</v>
      </c>
      <c r="R22" s="71">
        <v>0.88055000000000005</v>
      </c>
      <c r="S22" s="64"/>
      <c r="T22" s="64">
        <v>0</v>
      </c>
      <c r="U22" s="50"/>
      <c r="V22" s="71">
        <v>0.87863141171130266</v>
      </c>
      <c r="W22" s="71">
        <v>0.88455541571150675</v>
      </c>
      <c r="X22" s="64">
        <v>16169.100527811184</v>
      </c>
      <c r="Y22" s="64">
        <v>16169.100527811184</v>
      </c>
      <c r="Z22" s="64">
        <v>16169.100527811184</v>
      </c>
      <c r="AA22" s="64">
        <v>0</v>
      </c>
      <c r="AB22" s="50"/>
      <c r="AC22" s="55" t="s">
        <v>45</v>
      </c>
    </row>
    <row r="23" spans="1:29" s="45" customFormat="1" x14ac:dyDescent="0.2">
      <c r="A23" s="47" t="s">
        <v>34</v>
      </c>
      <c r="B23" s="47" t="s">
        <v>46</v>
      </c>
      <c r="C23" s="47">
        <v>85</v>
      </c>
      <c r="D23" s="47" t="s">
        <v>27</v>
      </c>
      <c r="E23" s="57">
        <v>44981</v>
      </c>
      <c r="F23" s="57"/>
      <c r="G23" s="57">
        <v>45345</v>
      </c>
      <c r="H23" s="47" t="s">
        <v>28</v>
      </c>
      <c r="I23" s="47" t="s">
        <v>29</v>
      </c>
      <c r="J23" s="47" t="s">
        <v>30</v>
      </c>
      <c r="K23" s="61">
        <v>13960955.860111199</v>
      </c>
      <c r="L23" s="47" t="s">
        <v>33</v>
      </c>
      <c r="M23" s="47" t="s">
        <v>29</v>
      </c>
      <c r="N23" s="47" t="s">
        <v>41</v>
      </c>
      <c r="O23" s="79">
        <v>-12000000</v>
      </c>
      <c r="P23" s="47">
        <v>0.84763999999999995</v>
      </c>
      <c r="Q23" s="47" t="s">
        <v>42</v>
      </c>
      <c r="R23" s="68">
        <v>0.85953999999999997</v>
      </c>
      <c r="S23" s="61"/>
      <c r="T23" s="61">
        <v>0</v>
      </c>
      <c r="U23" s="47"/>
      <c r="V23" s="68">
        <v>0.87863141171130266</v>
      </c>
      <c r="W23" s="68">
        <v>0.88888056461839571</v>
      </c>
      <c r="X23" s="61">
        <v>446795.26111394982</v>
      </c>
      <c r="Y23" s="61">
        <v>446795.26111394982</v>
      </c>
      <c r="Z23" s="61">
        <v>446795.26111394976</v>
      </c>
      <c r="AA23" s="61">
        <v>5.8207660913467407E-11</v>
      </c>
      <c r="AB23" s="47"/>
      <c r="AC23" s="53" t="s">
        <v>47</v>
      </c>
    </row>
    <row r="24" spans="1:29" s="46" customFormat="1" x14ac:dyDescent="0.2">
      <c r="A24" s="48"/>
      <c r="B24" s="48"/>
      <c r="C24" s="48"/>
      <c r="D24" s="48"/>
      <c r="E24" s="58"/>
      <c r="F24" s="58"/>
      <c r="G24" s="58"/>
      <c r="H24" s="48"/>
      <c r="I24" s="48"/>
      <c r="J24" s="48"/>
      <c r="K24" s="62">
        <f>SUM(K21:K23)</f>
        <v>23188208.552667279</v>
      </c>
      <c r="L24" s="48"/>
      <c r="M24" s="48"/>
      <c r="N24" s="48"/>
      <c r="O24" s="80">
        <f>SUM(O21:O23)</f>
        <v>-20100000</v>
      </c>
      <c r="P24" s="48"/>
      <c r="Q24" s="48"/>
      <c r="R24" s="69">
        <f>O24/-K24</f>
        <v>0.86681987331392829</v>
      </c>
      <c r="S24" s="62"/>
      <c r="T24" s="62"/>
      <c r="U24" s="48"/>
      <c r="V24" s="69"/>
      <c r="W24" s="69"/>
      <c r="X24" s="62">
        <f>SUM(X21:X23)</f>
        <v>483848.88915801491</v>
      </c>
      <c r="Y24" s="62">
        <f>SUM(Y21:Y23)</f>
        <v>483848.88915801491</v>
      </c>
      <c r="Z24" s="62">
        <f>SUM(Z21:Z23)</f>
        <v>483848.88915801485</v>
      </c>
      <c r="AA24" s="62">
        <v>5.8207660913467407E-11</v>
      </c>
      <c r="AB24" s="48"/>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50" t="s">
        <v>48</v>
      </c>
      <c r="B26" s="50" t="s">
        <v>49</v>
      </c>
      <c r="C26" s="50">
        <v>75</v>
      </c>
      <c r="D26" s="50" t="s">
        <v>27</v>
      </c>
      <c r="E26" s="59">
        <v>44973</v>
      </c>
      <c r="F26" s="59"/>
      <c r="G26" s="59">
        <v>45069</v>
      </c>
      <c r="H26" s="50" t="s">
        <v>28</v>
      </c>
      <c r="I26" s="50" t="s">
        <v>29</v>
      </c>
      <c r="J26" s="50" t="s">
        <v>30</v>
      </c>
      <c r="K26" s="64">
        <v>5727312.5428144699</v>
      </c>
      <c r="L26" s="50" t="s">
        <v>33</v>
      </c>
      <c r="M26" s="50" t="s">
        <v>29</v>
      </c>
      <c r="N26" s="50" t="s">
        <v>41</v>
      </c>
      <c r="O26" s="82">
        <v>-5100000</v>
      </c>
      <c r="P26" s="50">
        <v>0.88641999999999999</v>
      </c>
      <c r="Q26" s="50" t="s">
        <v>42</v>
      </c>
      <c r="R26" s="71">
        <v>0.89046999999999998</v>
      </c>
      <c r="S26" s="64"/>
      <c r="T26" s="64">
        <v>0</v>
      </c>
      <c r="U26" s="50"/>
      <c r="V26" s="71">
        <v>0.87863141171130266</v>
      </c>
      <c r="W26" s="71">
        <v>0.88016601685014861</v>
      </c>
      <c r="X26" s="82">
        <v>-66710.169435371659</v>
      </c>
      <c r="Y26" s="82">
        <v>-66710.169435371659</v>
      </c>
      <c r="Z26" s="82">
        <v>-66710.169435371659</v>
      </c>
      <c r="AA26" s="64">
        <v>0</v>
      </c>
      <c r="AB26" s="50"/>
      <c r="AC26" s="55" t="s">
        <v>50</v>
      </c>
    </row>
    <row r="27" spans="1:29" s="45" customFormat="1" x14ac:dyDescent="0.2">
      <c r="A27" s="47" t="s">
        <v>48</v>
      </c>
      <c r="B27" s="47" t="s">
        <v>51</v>
      </c>
      <c r="C27" s="47">
        <v>81</v>
      </c>
      <c r="D27" s="47" t="s">
        <v>27</v>
      </c>
      <c r="E27" s="57">
        <v>44973</v>
      </c>
      <c r="F27" s="57"/>
      <c r="G27" s="57">
        <v>45069</v>
      </c>
      <c r="H27" s="47" t="s">
        <v>28</v>
      </c>
      <c r="I27" s="47" t="s">
        <v>29</v>
      </c>
      <c r="J27" s="47" t="s">
        <v>30</v>
      </c>
      <c r="K27" s="61">
        <v>6856312.8572551599</v>
      </c>
      <c r="L27" s="47" t="s">
        <v>33</v>
      </c>
      <c r="M27" s="47" t="s">
        <v>29</v>
      </c>
      <c r="N27" s="47" t="s">
        <v>41</v>
      </c>
      <c r="O27" s="79">
        <v>-6105340.9100000001</v>
      </c>
      <c r="P27" s="47">
        <v>0.88641999999999999</v>
      </c>
      <c r="Q27" s="47" t="s">
        <v>42</v>
      </c>
      <c r="R27" s="68">
        <v>0.89046999999999998</v>
      </c>
      <c r="S27" s="61"/>
      <c r="T27" s="61">
        <v>0</v>
      </c>
      <c r="U27" s="47"/>
      <c r="V27" s="68">
        <v>0.87863141171130266</v>
      </c>
      <c r="W27" s="68">
        <v>0.88016601685014861</v>
      </c>
      <c r="X27" s="79">
        <v>-79860.456189569595</v>
      </c>
      <c r="Y27" s="79">
        <v>-79860.456189569595</v>
      </c>
      <c r="Z27" s="79">
        <v>-79860.456189569581</v>
      </c>
      <c r="AA27" s="79">
        <v>-1.4551915228366852E-11</v>
      </c>
      <c r="AB27" s="47"/>
      <c r="AC27" s="53" t="s">
        <v>52</v>
      </c>
    </row>
    <row r="28" spans="1:29" s="46" customFormat="1" x14ac:dyDescent="0.2">
      <c r="A28" s="48"/>
      <c r="B28" s="48"/>
      <c r="C28" s="48"/>
      <c r="D28" s="48"/>
      <c r="E28" s="58"/>
      <c r="F28" s="58"/>
      <c r="G28" s="58"/>
      <c r="H28" s="48"/>
      <c r="I28" s="48"/>
      <c r="J28" s="48"/>
      <c r="K28" s="62">
        <v>12583625.40006963</v>
      </c>
      <c r="L28" s="48"/>
      <c r="M28" s="48"/>
      <c r="N28" s="48"/>
      <c r="O28" s="80">
        <v>-11205340.91</v>
      </c>
      <c r="P28" s="48"/>
      <c r="Q28" s="48"/>
      <c r="R28" s="69">
        <v>0.89046999999999976</v>
      </c>
      <c r="S28" s="62"/>
      <c r="T28" s="62"/>
      <c r="U28" s="48"/>
      <c r="V28" s="69"/>
      <c r="W28" s="69"/>
      <c r="X28" s="80">
        <v>-146570.62562494125</v>
      </c>
      <c r="Y28" s="80">
        <v>-146570.62562494125</v>
      </c>
      <c r="Z28" s="80">
        <v>-146570.62562494125</v>
      </c>
      <c r="AA28" s="80">
        <v>-1.4551915228366852E-11</v>
      </c>
      <c r="AB28" s="48"/>
      <c r="AC28" s="54"/>
    </row>
    <row r="29" spans="1:29" s="46" customFormat="1" x14ac:dyDescent="0.2">
      <c r="A29" s="48"/>
      <c r="B29" s="48"/>
      <c r="C29" s="48"/>
      <c r="D29" s="48"/>
      <c r="E29" s="58"/>
      <c r="F29" s="58"/>
      <c r="G29" s="58"/>
      <c r="H29" s="48"/>
      <c r="I29" s="48"/>
      <c r="J29" s="48"/>
      <c r="K29" s="62"/>
      <c r="L29" s="48"/>
      <c r="M29" s="48"/>
      <c r="N29" s="48"/>
      <c r="O29" s="62"/>
      <c r="P29" s="48"/>
      <c r="Q29" s="48"/>
      <c r="R29" s="69"/>
      <c r="S29" s="62"/>
      <c r="T29" s="62"/>
      <c r="U29" s="48"/>
      <c r="V29" s="69"/>
      <c r="W29" s="69"/>
      <c r="X29" s="62"/>
      <c r="Y29" s="62"/>
      <c r="Z29" s="62"/>
      <c r="AA29" s="62"/>
      <c r="AB29" s="48"/>
      <c r="AC29" s="54"/>
    </row>
    <row r="30" spans="1:29" s="46" customFormat="1" x14ac:dyDescent="0.2">
      <c r="A30" s="48"/>
      <c r="B30" s="48"/>
      <c r="C30" s="48"/>
      <c r="D30" s="48"/>
      <c r="E30" s="58"/>
      <c r="F30" s="58"/>
      <c r="G30" s="58"/>
      <c r="H30" s="48"/>
      <c r="I30" s="48" t="s">
        <v>64</v>
      </c>
      <c r="J30" s="48"/>
      <c r="K30" s="63">
        <f>K24+K28</f>
        <v>35771833.952736907</v>
      </c>
      <c r="L30" s="49"/>
      <c r="M30" s="49"/>
      <c r="N30" s="49"/>
      <c r="O30" s="81">
        <f>O24+O28</f>
        <v>-31305340.91</v>
      </c>
      <c r="P30" s="49"/>
      <c r="Q30" s="49"/>
      <c r="R30" s="70">
        <v>0.87497313399294796</v>
      </c>
      <c r="S30" s="63"/>
      <c r="T30" s="63"/>
      <c r="U30" s="49"/>
      <c r="V30" s="70"/>
      <c r="W30" s="70"/>
      <c r="X30" s="63">
        <f>X24+X28</f>
        <v>337278.26353307365</v>
      </c>
      <c r="Y30" s="63">
        <f>Y24+Y28</f>
        <v>337278.26353307365</v>
      </c>
      <c r="Z30" s="63">
        <f>Z24+Z28</f>
        <v>337278.26353307359</v>
      </c>
      <c r="AA30" s="63">
        <v>4.3655745685100555E-11</v>
      </c>
      <c r="AB30" s="49"/>
      <c r="AC30" s="54"/>
    </row>
    <row r="31" spans="1:29" s="46" customFormat="1" x14ac:dyDescent="0.2">
      <c r="A31" s="48"/>
      <c r="B31" s="48"/>
      <c r="C31" s="48"/>
      <c r="D31" s="48"/>
      <c r="E31" s="58"/>
      <c r="F31" s="58"/>
      <c r="G31" s="58"/>
      <c r="H31" s="48"/>
      <c r="I31" s="48"/>
      <c r="J31" s="48"/>
      <c r="K31" s="62"/>
      <c r="L31" s="48"/>
      <c r="M31" s="48"/>
      <c r="N31" s="48"/>
      <c r="O31" s="62"/>
      <c r="P31" s="48"/>
      <c r="Q31" s="48"/>
      <c r="R31" s="69"/>
      <c r="S31" s="62"/>
      <c r="T31" s="62"/>
      <c r="U31" s="48"/>
      <c r="V31" s="69"/>
      <c r="W31" s="69"/>
      <c r="X31" s="62"/>
      <c r="Y31" s="62"/>
      <c r="Z31" s="62"/>
      <c r="AA31" s="62"/>
      <c r="AB31" s="48"/>
      <c r="AC31" s="54"/>
    </row>
    <row r="32" spans="1:29" s="45" customFormat="1" x14ac:dyDescent="0.2">
      <c r="A32" s="47" t="s">
        <v>24</v>
      </c>
      <c r="B32" s="47" t="s">
        <v>53</v>
      </c>
      <c r="C32" s="47">
        <v>73</v>
      </c>
      <c r="D32" s="47" t="s">
        <v>27</v>
      </c>
      <c r="E32" s="57">
        <v>44973</v>
      </c>
      <c r="F32" s="57"/>
      <c r="G32" s="57">
        <v>45069</v>
      </c>
      <c r="H32" s="47" t="s">
        <v>28</v>
      </c>
      <c r="I32" s="47" t="s">
        <v>29</v>
      </c>
      <c r="J32" s="47" t="s">
        <v>30</v>
      </c>
      <c r="K32" s="61">
        <v>17145374.898125499</v>
      </c>
      <c r="L32" s="47" t="s">
        <v>33</v>
      </c>
      <c r="M32" s="47" t="s">
        <v>29</v>
      </c>
      <c r="N32" s="47" t="s">
        <v>55</v>
      </c>
      <c r="O32" s="79">
        <v>-20195880</v>
      </c>
      <c r="P32" s="47">
        <v>1.16764</v>
      </c>
      <c r="Q32" s="47" t="s">
        <v>56</v>
      </c>
      <c r="R32" s="68">
        <v>1.1779200000000001</v>
      </c>
      <c r="S32" s="61"/>
      <c r="T32" s="61">
        <v>0</v>
      </c>
      <c r="U32" s="47"/>
      <c r="V32" s="68">
        <v>1.08395</v>
      </c>
      <c r="W32" s="68">
        <v>1.0869533263431277</v>
      </c>
      <c r="X32" s="79">
        <v>-1427923.9767691377</v>
      </c>
      <c r="Y32" s="79">
        <v>-1427923.9767691377</v>
      </c>
      <c r="Z32" s="79">
        <v>-1427923.9767691377</v>
      </c>
      <c r="AA32" s="61">
        <v>0</v>
      </c>
      <c r="AB32" s="47"/>
      <c r="AC32" s="53" t="s">
        <v>54</v>
      </c>
    </row>
    <row r="33" spans="1:29" s="46" customFormat="1" x14ac:dyDescent="0.2">
      <c r="A33" s="48"/>
      <c r="B33" s="48"/>
      <c r="C33" s="48"/>
      <c r="D33" s="48"/>
      <c r="E33" s="58"/>
      <c r="F33" s="58"/>
      <c r="G33" s="58"/>
      <c r="H33" s="48"/>
      <c r="I33" s="48"/>
      <c r="J33" s="48"/>
      <c r="K33" s="62">
        <v>17145374.898125499</v>
      </c>
      <c r="L33" s="48"/>
      <c r="M33" s="48"/>
      <c r="N33" s="48"/>
      <c r="O33" s="80">
        <v>-20195880</v>
      </c>
      <c r="P33" s="48"/>
      <c r="Q33" s="48"/>
      <c r="R33" s="69">
        <v>1.1779200000000007</v>
      </c>
      <c r="S33" s="62"/>
      <c r="T33" s="62"/>
      <c r="U33" s="48"/>
      <c r="V33" s="69"/>
      <c r="W33" s="69"/>
      <c r="X33" s="80">
        <v>-1427923.9767691377</v>
      </c>
      <c r="Y33" s="80">
        <v>-1427923.9767691377</v>
      </c>
      <c r="Z33" s="80">
        <v>-1427923.9767691377</v>
      </c>
      <c r="AA33" s="62">
        <v>0</v>
      </c>
      <c r="AB33" s="48"/>
      <c r="AC33" s="54"/>
    </row>
    <row r="34" spans="1:29" s="46" customFormat="1" x14ac:dyDescent="0.2">
      <c r="A34" s="48"/>
      <c r="B34" s="48"/>
      <c r="C34" s="48"/>
      <c r="D34" s="48"/>
      <c r="E34" s="58"/>
      <c r="F34" s="58"/>
      <c r="G34" s="58"/>
      <c r="H34" s="48"/>
      <c r="I34" s="48"/>
      <c r="J34" s="48"/>
      <c r="K34" s="62"/>
      <c r="L34" s="48"/>
      <c r="M34" s="48"/>
      <c r="N34" s="48"/>
      <c r="O34" s="62"/>
      <c r="P34" s="48"/>
      <c r="Q34" s="48"/>
      <c r="R34" s="69"/>
      <c r="S34" s="62"/>
      <c r="T34" s="62"/>
      <c r="U34" s="48"/>
      <c r="V34" s="69"/>
      <c r="W34" s="69"/>
      <c r="X34" s="62"/>
      <c r="Y34" s="62"/>
      <c r="Z34" s="62"/>
      <c r="AA34" s="62"/>
      <c r="AB34" s="48"/>
      <c r="AC34" s="54"/>
    </row>
    <row r="35" spans="1:29" s="45" customFormat="1" x14ac:dyDescent="0.2">
      <c r="A35" s="50" t="s">
        <v>48</v>
      </c>
      <c r="B35" s="50" t="s">
        <v>58</v>
      </c>
      <c r="C35" s="50">
        <v>77</v>
      </c>
      <c r="D35" s="50" t="s">
        <v>27</v>
      </c>
      <c r="E35" s="59">
        <v>44973</v>
      </c>
      <c r="F35" s="59"/>
      <c r="G35" s="59">
        <v>45069</v>
      </c>
      <c r="H35" s="50" t="s">
        <v>28</v>
      </c>
      <c r="I35" s="50" t="s">
        <v>29</v>
      </c>
      <c r="J35" s="50" t="s">
        <v>30</v>
      </c>
      <c r="K35" s="64">
        <v>8540580.0054333098</v>
      </c>
      <c r="L35" s="50" t="s">
        <v>33</v>
      </c>
      <c r="M35" s="50" t="s">
        <v>29</v>
      </c>
      <c r="N35" s="50" t="s">
        <v>55</v>
      </c>
      <c r="O35" s="82">
        <v>-10060120</v>
      </c>
      <c r="P35" s="50">
        <v>1.16764</v>
      </c>
      <c r="Q35" s="50" t="s">
        <v>56</v>
      </c>
      <c r="R35" s="71">
        <v>1.1779200000000001</v>
      </c>
      <c r="S35" s="64"/>
      <c r="T35" s="64">
        <v>0</v>
      </c>
      <c r="U35" s="50"/>
      <c r="V35" s="71">
        <v>1.08395</v>
      </c>
      <c r="W35" s="71">
        <v>1.0869533263431277</v>
      </c>
      <c r="X35" s="82">
        <v>-711287.97344680061</v>
      </c>
      <c r="Y35" s="82">
        <v>-711287.97344680061</v>
      </c>
      <c r="Z35" s="82">
        <v>-711287.97344680061</v>
      </c>
      <c r="AA35" s="64">
        <v>0</v>
      </c>
      <c r="AB35" s="50"/>
      <c r="AC35" s="55" t="s">
        <v>59</v>
      </c>
    </row>
    <row r="36" spans="1:29" s="45" customFormat="1" x14ac:dyDescent="0.2">
      <c r="A36" s="50" t="s">
        <v>48</v>
      </c>
      <c r="B36" s="50" t="s">
        <v>60</v>
      </c>
      <c r="C36" s="50">
        <v>79</v>
      </c>
      <c r="D36" s="50" t="s">
        <v>27</v>
      </c>
      <c r="E36" s="59">
        <v>44973</v>
      </c>
      <c r="F36" s="59"/>
      <c r="G36" s="59">
        <v>45069</v>
      </c>
      <c r="H36" s="50" t="s">
        <v>28</v>
      </c>
      <c r="I36" s="50" t="s">
        <v>29</v>
      </c>
      <c r="J36" s="50" t="s">
        <v>30</v>
      </c>
      <c r="K36" s="64">
        <v>23809134.1984258</v>
      </c>
      <c r="L36" s="50" t="s">
        <v>33</v>
      </c>
      <c r="M36" s="50" t="s">
        <v>29</v>
      </c>
      <c r="N36" s="50" t="s">
        <v>55</v>
      </c>
      <c r="O36" s="82">
        <v>-29100000</v>
      </c>
      <c r="P36" s="50">
        <v>1.21088</v>
      </c>
      <c r="Q36" s="50" t="s">
        <v>56</v>
      </c>
      <c r="R36" s="71">
        <v>1.2222200000000001</v>
      </c>
      <c r="S36" s="64"/>
      <c r="T36" s="64">
        <v>0</v>
      </c>
      <c r="U36" s="50"/>
      <c r="V36" s="71">
        <v>1.08395</v>
      </c>
      <c r="W36" s="71">
        <v>1.0869533263431277</v>
      </c>
      <c r="X36" s="82">
        <v>-2948561.5591164446</v>
      </c>
      <c r="Y36" s="82">
        <v>-2948561.5591164446</v>
      </c>
      <c r="Z36" s="82">
        <v>-2948561.5591164446</v>
      </c>
      <c r="AA36" s="64">
        <v>0</v>
      </c>
      <c r="AB36" s="50"/>
      <c r="AC36" s="55" t="s">
        <v>61</v>
      </c>
    </row>
    <row r="37" spans="1:29" s="45" customFormat="1" x14ac:dyDescent="0.2">
      <c r="A37" s="47" t="s">
        <v>48</v>
      </c>
      <c r="B37" s="47" t="s">
        <v>57</v>
      </c>
      <c r="C37" s="47">
        <v>87</v>
      </c>
      <c r="D37" s="47" t="s">
        <v>27</v>
      </c>
      <c r="E37" s="57">
        <v>45016</v>
      </c>
      <c r="F37" s="57"/>
      <c r="G37" s="57">
        <v>45205</v>
      </c>
      <c r="H37" s="47" t="s">
        <v>28</v>
      </c>
      <c r="I37" s="47" t="s">
        <v>29</v>
      </c>
      <c r="J37" s="47" t="s">
        <v>30</v>
      </c>
      <c r="K37" s="61">
        <v>5334186.7898863796</v>
      </c>
      <c r="L37" s="47" t="s">
        <v>33</v>
      </c>
      <c r="M37" s="47" t="s">
        <v>29</v>
      </c>
      <c r="N37" s="47" t="s">
        <v>55</v>
      </c>
      <c r="O37" s="79">
        <v>-6666666.6500000004</v>
      </c>
      <c r="P37" s="47">
        <v>1.2322</v>
      </c>
      <c r="Q37" s="47" t="s">
        <v>56</v>
      </c>
      <c r="R37" s="68">
        <v>1.2498</v>
      </c>
      <c r="S37" s="61"/>
      <c r="T37" s="61">
        <v>0</v>
      </c>
      <c r="U37" s="47"/>
      <c r="V37" s="68">
        <v>1.08395</v>
      </c>
      <c r="W37" s="68">
        <v>1.0942071190448568</v>
      </c>
      <c r="X37" s="79">
        <v>-745238.8746937667</v>
      </c>
      <c r="Y37" s="79">
        <v>-745238.8746937667</v>
      </c>
      <c r="Z37" s="79">
        <v>-745238.8746937667</v>
      </c>
      <c r="AA37" s="61">
        <v>0</v>
      </c>
      <c r="AB37" s="47"/>
      <c r="AC37" s="53" t="s">
        <v>62</v>
      </c>
    </row>
    <row r="38" spans="1:29" s="46" customFormat="1" x14ac:dyDescent="0.2">
      <c r="A38" s="48"/>
      <c r="B38" s="48"/>
      <c r="C38" s="48"/>
      <c r="D38" s="48"/>
      <c r="E38" s="58"/>
      <c r="F38" s="58"/>
      <c r="G38" s="58"/>
      <c r="H38" s="48"/>
      <c r="I38" s="48"/>
      <c r="J38" s="48"/>
      <c r="K38" s="62">
        <f>SUM(K35:K37)</f>
        <v>37683900.993745491</v>
      </c>
      <c r="L38" s="48"/>
      <c r="M38" s="48"/>
      <c r="N38" s="48"/>
      <c r="O38" s="80">
        <f>SUM(O35:O37)</f>
        <v>-45826786.649999999</v>
      </c>
      <c r="P38" s="48"/>
      <c r="Q38" s="48"/>
      <c r="R38" s="69">
        <f>O38/-K38</f>
        <v>1.2160839361510372</v>
      </c>
      <c r="S38" s="62"/>
      <c r="T38" s="62"/>
      <c r="U38" s="48"/>
      <c r="V38" s="69"/>
      <c r="W38" s="69"/>
      <c r="X38" s="80">
        <f>SUM(X35:X37)</f>
        <v>-4405088.4072570112</v>
      </c>
      <c r="Y38" s="80">
        <f>SUM(Y35:Y37)</f>
        <v>-4405088.4072570112</v>
      </c>
      <c r="Z38" s="80">
        <f>SUM(Z35:Z37)</f>
        <v>-4405088.4072570112</v>
      </c>
      <c r="AA38" s="62">
        <v>0</v>
      </c>
      <c r="AB38" s="48"/>
      <c r="AC38" s="54"/>
    </row>
    <row r="39" spans="1:29" s="46" customFormat="1" x14ac:dyDescent="0.2">
      <c r="A39" s="48"/>
      <c r="B39" s="48"/>
      <c r="C39" s="48"/>
      <c r="D39" s="48"/>
      <c r="E39" s="58"/>
      <c r="F39" s="58"/>
      <c r="G39" s="58"/>
      <c r="H39" s="48"/>
      <c r="I39" s="48"/>
      <c r="J39" s="48"/>
      <c r="K39" s="62"/>
      <c r="L39" s="48"/>
      <c r="M39" s="48"/>
      <c r="N39" s="48"/>
      <c r="O39" s="62"/>
      <c r="P39" s="48"/>
      <c r="Q39" s="48"/>
      <c r="R39" s="69"/>
      <c r="S39" s="62"/>
      <c r="T39" s="62"/>
      <c r="U39" s="48"/>
      <c r="V39" s="69"/>
      <c r="W39" s="69"/>
      <c r="X39" s="62"/>
      <c r="Y39" s="62"/>
      <c r="Z39" s="62"/>
      <c r="AA39" s="62"/>
      <c r="AB39" s="48"/>
      <c r="AC39" s="54"/>
    </row>
    <row r="40" spans="1:29" s="46" customFormat="1" x14ac:dyDescent="0.2">
      <c r="A40" s="48"/>
      <c r="B40" s="48"/>
      <c r="C40" s="48"/>
      <c r="D40" s="48"/>
      <c r="E40" s="58"/>
      <c r="F40" s="58"/>
      <c r="G40" s="58"/>
      <c r="H40" s="48"/>
      <c r="I40" s="48" t="s">
        <v>65</v>
      </c>
      <c r="J40" s="48"/>
      <c r="K40" s="63">
        <f>K33+K38</f>
        <v>54829275.89187099</v>
      </c>
      <c r="L40" s="49"/>
      <c r="M40" s="49"/>
      <c r="N40" s="49"/>
      <c r="O40" s="81">
        <f>O33+O38</f>
        <v>-66022666.649999999</v>
      </c>
      <c r="P40" s="49"/>
      <c r="Q40" s="49"/>
      <c r="R40" s="70">
        <f>O40/-K40</f>
        <v>1.2041498921160938</v>
      </c>
      <c r="S40" s="63"/>
      <c r="T40" s="63"/>
      <c r="U40" s="49"/>
      <c r="V40" s="70"/>
      <c r="W40" s="70"/>
      <c r="X40" s="81">
        <f>X33+X38</f>
        <v>-5833012.3840261493</v>
      </c>
      <c r="Y40" s="81">
        <f>Y33+Y38</f>
        <v>-5833012.3840261493</v>
      </c>
      <c r="Z40" s="81">
        <f>Z33+Z38</f>
        <v>-5833012.3840261493</v>
      </c>
      <c r="AA40" s="63">
        <v>0</v>
      </c>
      <c r="AB40" s="49"/>
      <c r="AC40" s="54"/>
    </row>
    <row r="41" spans="1:29" s="46" customFormat="1" x14ac:dyDescent="0.2">
      <c r="A41" s="48"/>
      <c r="B41" s="48"/>
      <c r="C41" s="48"/>
      <c r="D41" s="48"/>
      <c r="E41" s="58"/>
      <c r="F41" s="58"/>
      <c r="G41" s="58"/>
      <c r="H41" s="48"/>
      <c r="I41" s="48"/>
      <c r="J41" s="48"/>
      <c r="K41" s="62"/>
      <c r="L41" s="48"/>
      <c r="M41" s="48"/>
      <c r="N41" s="48"/>
      <c r="O41" s="62"/>
      <c r="P41" s="48"/>
      <c r="Q41" s="48"/>
      <c r="R41" s="69"/>
      <c r="S41" s="62"/>
      <c r="T41" s="62"/>
      <c r="U41" s="48"/>
      <c r="V41" s="69"/>
      <c r="W41" s="69"/>
      <c r="X41" s="62"/>
      <c r="Y41" s="62"/>
      <c r="Z41" s="62"/>
      <c r="AA41" s="62"/>
      <c r="AB41" s="48"/>
      <c r="AC41" s="54"/>
    </row>
    <row r="42" spans="1:29" s="46" customFormat="1" x14ac:dyDescent="0.2">
      <c r="A42" s="48"/>
      <c r="B42" s="48"/>
      <c r="C42" s="48"/>
      <c r="D42" s="48"/>
      <c r="E42" s="58"/>
      <c r="F42" s="58"/>
      <c r="G42" s="58"/>
      <c r="H42" s="48"/>
      <c r="I42" s="48"/>
      <c r="J42" s="48"/>
      <c r="K42" s="62"/>
      <c r="L42" s="48"/>
      <c r="M42" s="48"/>
      <c r="N42" s="48"/>
      <c r="O42" s="62"/>
      <c r="P42" s="48"/>
      <c r="Q42" s="48"/>
      <c r="R42" s="69" t="s">
        <v>66</v>
      </c>
      <c r="S42" s="62"/>
      <c r="T42" s="62"/>
      <c r="U42" s="48"/>
      <c r="V42" s="70"/>
      <c r="W42" s="70"/>
      <c r="X42" s="81">
        <f>X19+X30+X40</f>
        <v>-5854423.6165772406</v>
      </c>
      <c r="Y42" s="81">
        <f>Y19+Y30+Y40</f>
        <v>-5854423.6165772406</v>
      </c>
      <c r="Z42" s="81">
        <f>Z19+Z30+Z40</f>
        <v>-5854423.6165772406</v>
      </c>
      <c r="AA42" s="63">
        <v>4.3655745685100555E-11</v>
      </c>
      <c r="AB42" s="49"/>
      <c r="AC42" s="54"/>
    </row>
    <row r="43" spans="1:29" x14ac:dyDescent="0.2">
      <c r="A43" s="51"/>
      <c r="B43" s="51"/>
      <c r="C43" s="51"/>
      <c r="D43" s="51"/>
      <c r="E43" s="56"/>
      <c r="F43" s="56"/>
      <c r="G43" s="56"/>
      <c r="H43" s="51"/>
      <c r="I43" s="51"/>
      <c r="J43" s="51"/>
      <c r="K43" s="60"/>
      <c r="L43" s="51"/>
      <c r="M43" s="51"/>
      <c r="N43" s="51"/>
      <c r="O43" s="60"/>
      <c r="P43" s="51"/>
      <c r="Q43" s="51"/>
      <c r="R43" s="67"/>
      <c r="S43" s="60"/>
      <c r="T43" s="60"/>
      <c r="U43" s="51"/>
      <c r="V43" s="67"/>
      <c r="W43" s="67"/>
      <c r="X43" s="60"/>
      <c r="Y43" s="60"/>
      <c r="Z43" s="60"/>
      <c r="AA43" s="60"/>
      <c r="AB43" s="51"/>
      <c r="AC43" s="52"/>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2023-04-19T15:34:02Z</dcterms:modified>
</cp:coreProperties>
</file>