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225" windowWidth="28620" windowHeight="1420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Valuation!$A$1:$Z$163</definedName>
  </definedNames>
  <calcPr calcId="145621" calcMode="manual"/>
</workbook>
</file>

<file path=xl/calcChain.xml><?xml version="1.0" encoding="utf-8"?>
<calcChain xmlns="http://schemas.openxmlformats.org/spreadsheetml/2006/main">
  <c r="AL11" i="1" l="1"/>
  <c r="AM11" i="1"/>
  <c r="AN11" i="1"/>
  <c r="AL12" i="1"/>
  <c r="AM12" i="1"/>
  <c r="AN12" i="1"/>
  <c r="AL13" i="1"/>
  <c r="AM13" i="1"/>
  <c r="AN13" i="1"/>
  <c r="AL14" i="1"/>
  <c r="AM14" i="1"/>
  <c r="AN14" i="1"/>
  <c r="AL15" i="1"/>
  <c r="AM15" i="1"/>
  <c r="AN15" i="1"/>
  <c r="AL16" i="1"/>
  <c r="AM16" i="1"/>
  <c r="AN16" i="1"/>
  <c r="AL17" i="1"/>
  <c r="AM17" i="1"/>
  <c r="AN17" i="1"/>
  <c r="AL18" i="1"/>
  <c r="AM18" i="1"/>
  <c r="AN18" i="1"/>
  <c r="AL19" i="1"/>
  <c r="AM19" i="1"/>
  <c r="AN19" i="1"/>
  <c r="AL20" i="1"/>
  <c r="AM20" i="1"/>
  <c r="AN20" i="1"/>
  <c r="AL21" i="1"/>
  <c r="AM21" i="1"/>
  <c r="AN21" i="1"/>
  <c r="AL22" i="1"/>
  <c r="AM22" i="1"/>
  <c r="AN22" i="1"/>
  <c r="AL23" i="1"/>
  <c r="AM23" i="1"/>
  <c r="AN23" i="1"/>
  <c r="AL24" i="1"/>
  <c r="AM24" i="1"/>
  <c r="AN24" i="1"/>
  <c r="AL25" i="1"/>
  <c r="AM25" i="1"/>
  <c r="AN25" i="1"/>
  <c r="AL26" i="1"/>
  <c r="AM26" i="1"/>
  <c r="AN26" i="1"/>
  <c r="AL27" i="1"/>
  <c r="AM27" i="1"/>
  <c r="AN27" i="1"/>
  <c r="AL28" i="1"/>
  <c r="AM28" i="1"/>
  <c r="AN28" i="1"/>
  <c r="AL30" i="1"/>
  <c r="AM30" i="1"/>
  <c r="AN30" i="1"/>
  <c r="AL31" i="1"/>
  <c r="AM31" i="1"/>
  <c r="AN31" i="1"/>
  <c r="AL32" i="1"/>
  <c r="AM32" i="1"/>
  <c r="AN32" i="1"/>
  <c r="AL33" i="1"/>
  <c r="AM33" i="1"/>
  <c r="AN33" i="1"/>
  <c r="AL34" i="1"/>
  <c r="AM34" i="1"/>
  <c r="AN34" i="1"/>
  <c r="AL35" i="1"/>
  <c r="AM35" i="1"/>
  <c r="AN35" i="1"/>
  <c r="AL36" i="1"/>
  <c r="AM36" i="1"/>
  <c r="AN36" i="1"/>
  <c r="AL37" i="1"/>
  <c r="AM37" i="1"/>
  <c r="AN37" i="1"/>
  <c r="AL38" i="1"/>
  <c r="AM38" i="1"/>
  <c r="AN38" i="1"/>
  <c r="AL39" i="1"/>
  <c r="AM39" i="1"/>
  <c r="AN39" i="1"/>
  <c r="AL40" i="1"/>
  <c r="AM40" i="1"/>
  <c r="AN40" i="1"/>
  <c r="AL41" i="1"/>
  <c r="AM41" i="1"/>
  <c r="AN41" i="1"/>
  <c r="AL42" i="1"/>
  <c r="AM42" i="1"/>
  <c r="AN42" i="1"/>
  <c r="AL43" i="1"/>
  <c r="AM43" i="1"/>
  <c r="AN43" i="1"/>
  <c r="AL44" i="1"/>
  <c r="AM44" i="1"/>
  <c r="AN44" i="1"/>
  <c r="AL45" i="1"/>
  <c r="AM45" i="1"/>
  <c r="AN45" i="1"/>
  <c r="AL46" i="1"/>
  <c r="AM46" i="1"/>
  <c r="AN46" i="1"/>
  <c r="AL47" i="1"/>
  <c r="AM47" i="1"/>
  <c r="AN47" i="1"/>
  <c r="AL48" i="1"/>
  <c r="AM48" i="1"/>
  <c r="AN48" i="1"/>
  <c r="AL49" i="1"/>
  <c r="AM49" i="1"/>
  <c r="AN49" i="1"/>
  <c r="AL50" i="1"/>
  <c r="AM50" i="1"/>
  <c r="AN50" i="1"/>
  <c r="AL51" i="1"/>
  <c r="AM51" i="1"/>
  <c r="AN51" i="1"/>
  <c r="AL52" i="1"/>
  <c r="AM52" i="1"/>
  <c r="AN52" i="1"/>
  <c r="AL53" i="1"/>
  <c r="AM53" i="1"/>
  <c r="AN53" i="1"/>
  <c r="AL54" i="1"/>
  <c r="AM54" i="1"/>
  <c r="AN54" i="1"/>
  <c r="AL55" i="1"/>
  <c r="AM55" i="1"/>
  <c r="AN55" i="1"/>
  <c r="AL56" i="1"/>
  <c r="AM56" i="1"/>
  <c r="AN56" i="1"/>
  <c r="AL57" i="1"/>
  <c r="AM57" i="1"/>
  <c r="AN57" i="1"/>
  <c r="AL58" i="1"/>
  <c r="AM58" i="1"/>
  <c r="AN58" i="1"/>
  <c r="AL59" i="1"/>
  <c r="AM59" i="1"/>
  <c r="AN59" i="1"/>
  <c r="AL60" i="1"/>
  <c r="AM60" i="1"/>
  <c r="AN60" i="1"/>
  <c r="AL61" i="1"/>
  <c r="AM61" i="1"/>
  <c r="AN61" i="1"/>
  <c r="AL62" i="1"/>
  <c r="AM62" i="1"/>
  <c r="AN62" i="1"/>
  <c r="AL63" i="1"/>
  <c r="AM63" i="1"/>
  <c r="AN63" i="1"/>
  <c r="AL64" i="1"/>
  <c r="AM64" i="1"/>
  <c r="AN64" i="1"/>
  <c r="AL65" i="1"/>
  <c r="AM65" i="1"/>
  <c r="AN65" i="1"/>
  <c r="AL66" i="1"/>
  <c r="AM66" i="1"/>
  <c r="AN66" i="1"/>
  <c r="AL68" i="1"/>
  <c r="AM68" i="1"/>
  <c r="AN68" i="1"/>
  <c r="AL70" i="1"/>
  <c r="AM70" i="1"/>
  <c r="AN70" i="1"/>
  <c r="AL71" i="1"/>
  <c r="AM71" i="1"/>
  <c r="AN71" i="1"/>
  <c r="AL72" i="1"/>
  <c r="AM72" i="1"/>
  <c r="AN72" i="1"/>
  <c r="AL73" i="1"/>
  <c r="AM73" i="1"/>
  <c r="AN73" i="1"/>
  <c r="AL74" i="1"/>
  <c r="AM74" i="1"/>
  <c r="AN74" i="1"/>
  <c r="AL75" i="1"/>
  <c r="AM75" i="1"/>
  <c r="AN75" i="1"/>
  <c r="AL76" i="1"/>
  <c r="AM76" i="1"/>
  <c r="AN76" i="1"/>
  <c r="AL77" i="1"/>
  <c r="AM77" i="1"/>
  <c r="AN77" i="1"/>
  <c r="AL78" i="1"/>
  <c r="AM78" i="1"/>
  <c r="AN78" i="1"/>
  <c r="AL79" i="1"/>
  <c r="AM79" i="1"/>
  <c r="AN79" i="1"/>
  <c r="AL80" i="1"/>
  <c r="AM80" i="1"/>
  <c r="AN80" i="1"/>
  <c r="AL81" i="1"/>
  <c r="AM81" i="1"/>
  <c r="AN81" i="1"/>
  <c r="AL82" i="1"/>
  <c r="AM82" i="1"/>
  <c r="AN82" i="1"/>
  <c r="AL83" i="1"/>
  <c r="AM83" i="1"/>
  <c r="AN83" i="1"/>
  <c r="AL84" i="1"/>
  <c r="AM84" i="1"/>
  <c r="AN84" i="1"/>
  <c r="AL85" i="1"/>
  <c r="AM85" i="1"/>
  <c r="AN85" i="1"/>
  <c r="AL86" i="1"/>
  <c r="AM86" i="1"/>
  <c r="AN86" i="1"/>
  <c r="AL87" i="1"/>
  <c r="AM87" i="1"/>
  <c r="AN87" i="1"/>
  <c r="AL88" i="1"/>
  <c r="AM88" i="1"/>
  <c r="AN88" i="1"/>
  <c r="AL89" i="1"/>
  <c r="AM89" i="1"/>
  <c r="AN89" i="1"/>
  <c r="AL90" i="1"/>
  <c r="AM90" i="1"/>
  <c r="AN90" i="1"/>
  <c r="AL91" i="1"/>
  <c r="AM91" i="1"/>
  <c r="AN91" i="1"/>
  <c r="AL92" i="1"/>
  <c r="AM92" i="1"/>
  <c r="AN92" i="1"/>
  <c r="AL93" i="1"/>
  <c r="AM93" i="1"/>
  <c r="AN93" i="1"/>
  <c r="AL94" i="1"/>
  <c r="AM94" i="1"/>
  <c r="AN94" i="1"/>
  <c r="AL95" i="1"/>
  <c r="AM95" i="1"/>
  <c r="AN95" i="1"/>
  <c r="AL96" i="1"/>
  <c r="AM96" i="1"/>
  <c r="AN96" i="1"/>
  <c r="AL97" i="1"/>
  <c r="AM97" i="1"/>
  <c r="AN97" i="1"/>
  <c r="AL98" i="1"/>
  <c r="AM98" i="1"/>
  <c r="AN98" i="1"/>
  <c r="AL99" i="1"/>
  <c r="AM99" i="1"/>
  <c r="AN99" i="1"/>
  <c r="AL100" i="1"/>
  <c r="AM100" i="1"/>
  <c r="AN100" i="1"/>
  <c r="AL101" i="1"/>
  <c r="AM101" i="1"/>
  <c r="AN101" i="1"/>
  <c r="AL102" i="1"/>
  <c r="AM102" i="1"/>
  <c r="AN102" i="1"/>
  <c r="AL104" i="1"/>
  <c r="AM104" i="1"/>
  <c r="AN104" i="1"/>
  <c r="AL105" i="1"/>
  <c r="AM105" i="1"/>
  <c r="AN105" i="1"/>
  <c r="AL106" i="1"/>
  <c r="AM106" i="1"/>
  <c r="AN106" i="1"/>
  <c r="AL107" i="1"/>
  <c r="AM107" i="1"/>
  <c r="AN107" i="1"/>
  <c r="AL108" i="1"/>
  <c r="AM108" i="1"/>
  <c r="AN108" i="1"/>
  <c r="AL109" i="1"/>
  <c r="AM109" i="1"/>
  <c r="AN109" i="1"/>
  <c r="AL110" i="1"/>
  <c r="AM110" i="1"/>
  <c r="AN110" i="1"/>
  <c r="AL111" i="1"/>
  <c r="AM111" i="1"/>
  <c r="AN111" i="1"/>
  <c r="AL112" i="1"/>
  <c r="AM112" i="1"/>
  <c r="AN112" i="1"/>
  <c r="AL113" i="1"/>
  <c r="AM113" i="1"/>
  <c r="AN113" i="1"/>
  <c r="AL114" i="1"/>
  <c r="AM114" i="1"/>
  <c r="AN114" i="1"/>
  <c r="AL115" i="1"/>
  <c r="AM115" i="1"/>
  <c r="AN115" i="1"/>
  <c r="AL116" i="1"/>
  <c r="AM116" i="1"/>
  <c r="AN116" i="1"/>
  <c r="AL117" i="1"/>
  <c r="AM117" i="1"/>
  <c r="AN117" i="1"/>
  <c r="AL118" i="1"/>
  <c r="AM118" i="1"/>
  <c r="AN118" i="1"/>
  <c r="AL119" i="1"/>
  <c r="AM119" i="1"/>
  <c r="AN119" i="1"/>
  <c r="AL120" i="1"/>
  <c r="AM120" i="1"/>
  <c r="AN120" i="1"/>
  <c r="AL121" i="1"/>
  <c r="AM121" i="1"/>
  <c r="AN121" i="1"/>
  <c r="AL122" i="1"/>
  <c r="AM122" i="1"/>
  <c r="AN122" i="1"/>
  <c r="AL123" i="1"/>
  <c r="AM123" i="1"/>
  <c r="AN123" i="1"/>
  <c r="AL124" i="1"/>
  <c r="AM124" i="1"/>
  <c r="AN124" i="1"/>
  <c r="AL125" i="1"/>
  <c r="AM125" i="1"/>
  <c r="AN125" i="1"/>
  <c r="AL126" i="1"/>
  <c r="AM126" i="1"/>
  <c r="AN126" i="1"/>
  <c r="AL127" i="1"/>
  <c r="AM127" i="1"/>
  <c r="AN127" i="1"/>
  <c r="AL128" i="1"/>
  <c r="AM128" i="1"/>
  <c r="AN128" i="1"/>
  <c r="AL129" i="1"/>
  <c r="AM129" i="1"/>
  <c r="AN129" i="1"/>
  <c r="AL130" i="1"/>
  <c r="AM130" i="1"/>
  <c r="AN130" i="1"/>
  <c r="AL131" i="1"/>
  <c r="AM131" i="1"/>
  <c r="AN131" i="1"/>
  <c r="AL132" i="1"/>
  <c r="AM132" i="1"/>
  <c r="AN132" i="1"/>
  <c r="AL133" i="1"/>
  <c r="AM133" i="1"/>
  <c r="AN133" i="1"/>
  <c r="AL134" i="1"/>
  <c r="AM134" i="1"/>
  <c r="AN134" i="1"/>
  <c r="AL135" i="1"/>
  <c r="AM135" i="1"/>
  <c r="AN135" i="1"/>
  <c r="AL136" i="1"/>
  <c r="AM136" i="1"/>
  <c r="AN136" i="1"/>
  <c r="AL137" i="1"/>
  <c r="AM137" i="1"/>
  <c r="AN137" i="1"/>
  <c r="AL138" i="1"/>
  <c r="AM138" i="1"/>
  <c r="AN138" i="1"/>
  <c r="AL139" i="1"/>
  <c r="AM139" i="1"/>
  <c r="AN139" i="1"/>
  <c r="AL140" i="1"/>
  <c r="AM140" i="1"/>
  <c r="AN140" i="1"/>
  <c r="AL141" i="1"/>
  <c r="AM141" i="1"/>
  <c r="AN141" i="1"/>
  <c r="AL142" i="1"/>
  <c r="AM142" i="1"/>
  <c r="AN142" i="1"/>
  <c r="AL143" i="1"/>
  <c r="AM143" i="1"/>
  <c r="AN143" i="1"/>
  <c r="AL144" i="1"/>
  <c r="AM144" i="1"/>
  <c r="AN144" i="1"/>
  <c r="AL145" i="1"/>
  <c r="AM145" i="1"/>
  <c r="AN145" i="1"/>
  <c r="AL146" i="1"/>
  <c r="AM146" i="1"/>
  <c r="AN146" i="1"/>
  <c r="AL147" i="1"/>
  <c r="AM147" i="1"/>
  <c r="AN147" i="1"/>
  <c r="AL148" i="1"/>
  <c r="AM148" i="1"/>
  <c r="AN148" i="1"/>
  <c r="AL149" i="1"/>
  <c r="AM149" i="1"/>
  <c r="AN149" i="1"/>
  <c r="AL151" i="1"/>
  <c r="AM151" i="1"/>
  <c r="AN151" i="1"/>
  <c r="AL152" i="1"/>
  <c r="AM152" i="1"/>
  <c r="AN152" i="1"/>
  <c r="AL153" i="1"/>
  <c r="AM153" i="1"/>
  <c r="AN153" i="1"/>
  <c r="AL154" i="1"/>
  <c r="AM154" i="1"/>
  <c r="AN154" i="1"/>
  <c r="AL155" i="1"/>
  <c r="AM155" i="1"/>
  <c r="AN155" i="1"/>
  <c r="AL156" i="1"/>
  <c r="AM156" i="1"/>
  <c r="AN156" i="1"/>
  <c r="AL157" i="1"/>
  <c r="AM157" i="1"/>
  <c r="AN157" i="1"/>
  <c r="AL158" i="1"/>
  <c r="AM158" i="1"/>
  <c r="AN158" i="1"/>
  <c r="AL159" i="1"/>
  <c r="AM159" i="1"/>
  <c r="AN159" i="1"/>
  <c r="AL161" i="1"/>
  <c r="AM161" i="1"/>
  <c r="AN161" i="1"/>
  <c r="AL163" i="1"/>
  <c r="AM163" i="1"/>
  <c r="AN163" i="1"/>
  <c r="AM10" i="1"/>
  <c r="AN10" i="1"/>
  <c r="AL10" i="1"/>
  <c r="AE10" i="1"/>
  <c r="AF10" i="1"/>
  <c r="AE30" i="1"/>
  <c r="AF30" i="1"/>
  <c r="AG30" i="1"/>
  <c r="AE31" i="1"/>
  <c r="AF31" i="1"/>
  <c r="AG31" i="1"/>
  <c r="AE32" i="1"/>
  <c r="AF32" i="1"/>
  <c r="AG32" i="1"/>
  <c r="AE33" i="1"/>
  <c r="AF33" i="1"/>
  <c r="AG33" i="1"/>
  <c r="AE34" i="1"/>
  <c r="AF34" i="1"/>
  <c r="AG34" i="1"/>
  <c r="AE35" i="1"/>
  <c r="AF35" i="1"/>
  <c r="AG35" i="1"/>
  <c r="AE36" i="1"/>
  <c r="AF36" i="1"/>
  <c r="AG36" i="1"/>
  <c r="AE37" i="1"/>
  <c r="AF37" i="1"/>
  <c r="AG37" i="1"/>
  <c r="AE38" i="1"/>
  <c r="AF38" i="1"/>
  <c r="AG38" i="1"/>
  <c r="AE39" i="1"/>
  <c r="AF39" i="1"/>
  <c r="AG39" i="1"/>
  <c r="AE40" i="1"/>
  <c r="AF40" i="1"/>
  <c r="AG40" i="1"/>
  <c r="AE41" i="1"/>
  <c r="AF41" i="1"/>
  <c r="AG41" i="1"/>
  <c r="AE42" i="1"/>
  <c r="AF42" i="1"/>
  <c r="AG42" i="1"/>
  <c r="AE43" i="1"/>
  <c r="AF43" i="1"/>
  <c r="AG43" i="1"/>
  <c r="AE44" i="1"/>
  <c r="AF44" i="1"/>
  <c r="AG44" i="1"/>
  <c r="AE45" i="1"/>
  <c r="AF45" i="1"/>
  <c r="AG45" i="1"/>
  <c r="AE46" i="1"/>
  <c r="AF46" i="1"/>
  <c r="AG46" i="1"/>
  <c r="AE47" i="1"/>
  <c r="AF47" i="1"/>
  <c r="AG47" i="1"/>
  <c r="AE48" i="1"/>
  <c r="AF48" i="1"/>
  <c r="AG48" i="1"/>
  <c r="AE49" i="1"/>
  <c r="AF49" i="1"/>
  <c r="AG49" i="1"/>
  <c r="AE50" i="1"/>
  <c r="AF50" i="1"/>
  <c r="AG50" i="1"/>
  <c r="AE51" i="1"/>
  <c r="AF51" i="1"/>
  <c r="AG51" i="1"/>
  <c r="AE52" i="1"/>
  <c r="AF52" i="1"/>
  <c r="AG52" i="1"/>
  <c r="AE53" i="1"/>
  <c r="AF53" i="1"/>
  <c r="AG53" i="1"/>
  <c r="AE54" i="1"/>
  <c r="AF54" i="1"/>
  <c r="AG54" i="1"/>
  <c r="AE55" i="1"/>
  <c r="AF55" i="1"/>
  <c r="AG55" i="1"/>
  <c r="AE56" i="1"/>
  <c r="AF56" i="1"/>
  <c r="AG56" i="1"/>
  <c r="AE57" i="1"/>
  <c r="AF57" i="1"/>
  <c r="AG57" i="1"/>
  <c r="AE58" i="1"/>
  <c r="AF58" i="1"/>
  <c r="AG58" i="1"/>
  <c r="AE59" i="1"/>
  <c r="AF59" i="1"/>
  <c r="AG59" i="1"/>
  <c r="AE60" i="1"/>
  <c r="AF60" i="1"/>
  <c r="AG60" i="1"/>
  <c r="AE61" i="1"/>
  <c r="AF61" i="1"/>
  <c r="AG61" i="1"/>
  <c r="AE62" i="1"/>
  <c r="AF62" i="1"/>
  <c r="AG62" i="1"/>
  <c r="AE63" i="1"/>
  <c r="AF63" i="1"/>
  <c r="AG63" i="1"/>
  <c r="AE64" i="1"/>
  <c r="AF64" i="1"/>
  <c r="AG64" i="1"/>
  <c r="AE65" i="1"/>
  <c r="AF65" i="1"/>
  <c r="AG65" i="1"/>
  <c r="AE66" i="1"/>
  <c r="AF66" i="1"/>
  <c r="AG66" i="1"/>
  <c r="AE68" i="1"/>
  <c r="AF68" i="1"/>
  <c r="AG68" i="1"/>
  <c r="AE70" i="1"/>
  <c r="AF70" i="1"/>
  <c r="AG70" i="1"/>
  <c r="AE71" i="1"/>
  <c r="AF71" i="1"/>
  <c r="AG71" i="1"/>
  <c r="AE72" i="1"/>
  <c r="AF72" i="1"/>
  <c r="AG72" i="1"/>
  <c r="AE73" i="1"/>
  <c r="AF73" i="1"/>
  <c r="AG73" i="1"/>
  <c r="AE74" i="1"/>
  <c r="AF74" i="1"/>
  <c r="AG74" i="1"/>
  <c r="AE75" i="1"/>
  <c r="AF75" i="1"/>
  <c r="AG75" i="1"/>
  <c r="AE76" i="1"/>
  <c r="AF76" i="1"/>
  <c r="AG76" i="1"/>
  <c r="AE77" i="1"/>
  <c r="AF77" i="1"/>
  <c r="AG77" i="1"/>
  <c r="AE78" i="1"/>
  <c r="AF78" i="1"/>
  <c r="AG78" i="1"/>
  <c r="AE79" i="1"/>
  <c r="AF79" i="1"/>
  <c r="AG79" i="1"/>
  <c r="AE80" i="1"/>
  <c r="AF80" i="1"/>
  <c r="AG80" i="1"/>
  <c r="AE81" i="1"/>
  <c r="AF81" i="1"/>
  <c r="AG81" i="1"/>
  <c r="AE82" i="1"/>
  <c r="AF82" i="1"/>
  <c r="AG82" i="1"/>
  <c r="AE83" i="1"/>
  <c r="AF83" i="1"/>
  <c r="AG83" i="1"/>
  <c r="AE84" i="1"/>
  <c r="AF84" i="1"/>
  <c r="AG84" i="1"/>
  <c r="AE85" i="1"/>
  <c r="AF85" i="1"/>
  <c r="AG85" i="1"/>
  <c r="AE86" i="1"/>
  <c r="AF86" i="1"/>
  <c r="AG86" i="1"/>
  <c r="AE87" i="1"/>
  <c r="AF87" i="1"/>
  <c r="AG87" i="1"/>
  <c r="AE88" i="1"/>
  <c r="AF88" i="1"/>
  <c r="AG88" i="1"/>
  <c r="AE89" i="1"/>
  <c r="AF89" i="1"/>
  <c r="AG89" i="1"/>
  <c r="AE90" i="1"/>
  <c r="AF90" i="1"/>
  <c r="AG90" i="1"/>
  <c r="AE91" i="1"/>
  <c r="AF91" i="1"/>
  <c r="AG91" i="1"/>
  <c r="AE92" i="1"/>
  <c r="AF92" i="1"/>
  <c r="AG92" i="1"/>
  <c r="AE93" i="1"/>
  <c r="AF93" i="1"/>
  <c r="AG93" i="1"/>
  <c r="AE94" i="1"/>
  <c r="AF94" i="1"/>
  <c r="AG94" i="1"/>
  <c r="AE95" i="1"/>
  <c r="AF95" i="1"/>
  <c r="AG95" i="1"/>
  <c r="AE96" i="1"/>
  <c r="AF96" i="1"/>
  <c r="AG96" i="1"/>
  <c r="AE97" i="1"/>
  <c r="AF97" i="1"/>
  <c r="AG97" i="1"/>
  <c r="AE98" i="1"/>
  <c r="AF98" i="1"/>
  <c r="AG98" i="1"/>
  <c r="AE99" i="1"/>
  <c r="AF99" i="1"/>
  <c r="AG99" i="1"/>
  <c r="AE100" i="1"/>
  <c r="AF100" i="1"/>
  <c r="AG100" i="1"/>
  <c r="AE101" i="1"/>
  <c r="AF101" i="1"/>
  <c r="AG101" i="1"/>
  <c r="AE102" i="1"/>
  <c r="AF102" i="1"/>
  <c r="AG102" i="1"/>
  <c r="AE104" i="1"/>
  <c r="AF104" i="1"/>
  <c r="AG104" i="1"/>
  <c r="AE105" i="1"/>
  <c r="AF105" i="1"/>
  <c r="AG105" i="1"/>
  <c r="AE106" i="1"/>
  <c r="AF106" i="1"/>
  <c r="AG106" i="1"/>
  <c r="AE107" i="1"/>
  <c r="AF107" i="1"/>
  <c r="AG107" i="1"/>
  <c r="AE108" i="1"/>
  <c r="AF108" i="1"/>
  <c r="AG108" i="1"/>
  <c r="AE109" i="1"/>
  <c r="AF109" i="1"/>
  <c r="AG109" i="1"/>
  <c r="AE110" i="1"/>
  <c r="AF110" i="1"/>
  <c r="AG110" i="1"/>
  <c r="AE111" i="1"/>
  <c r="AF111" i="1"/>
  <c r="AG111" i="1"/>
  <c r="AE112" i="1"/>
  <c r="AF112" i="1"/>
  <c r="AG112" i="1"/>
  <c r="AE113" i="1"/>
  <c r="AF113" i="1"/>
  <c r="AG113" i="1"/>
  <c r="AE114" i="1"/>
  <c r="AF114" i="1"/>
  <c r="AG114" i="1"/>
  <c r="AE115" i="1"/>
  <c r="AF115" i="1"/>
  <c r="AG115" i="1"/>
  <c r="AE116" i="1"/>
  <c r="AF116" i="1"/>
  <c r="AG116" i="1"/>
  <c r="AE117" i="1"/>
  <c r="AF117" i="1"/>
  <c r="AG117" i="1"/>
  <c r="AE118" i="1"/>
  <c r="AF118" i="1"/>
  <c r="AG118" i="1"/>
  <c r="AE119" i="1"/>
  <c r="AF119" i="1"/>
  <c r="AG119" i="1"/>
  <c r="AE120" i="1"/>
  <c r="AF120" i="1"/>
  <c r="AG120" i="1"/>
  <c r="AE121" i="1"/>
  <c r="AF121" i="1"/>
  <c r="AG121" i="1"/>
  <c r="AE122" i="1"/>
  <c r="AF122" i="1"/>
  <c r="AG122" i="1"/>
  <c r="AE123" i="1"/>
  <c r="AF123" i="1"/>
  <c r="AG123" i="1"/>
  <c r="AE124" i="1"/>
  <c r="AF124" i="1"/>
  <c r="AG124" i="1"/>
  <c r="AE125" i="1"/>
  <c r="AF125" i="1"/>
  <c r="AG125" i="1"/>
  <c r="AE126" i="1"/>
  <c r="AF126" i="1"/>
  <c r="AG126" i="1"/>
  <c r="AE127" i="1"/>
  <c r="AF127" i="1"/>
  <c r="AG127" i="1"/>
  <c r="AE128" i="1"/>
  <c r="AF128" i="1"/>
  <c r="AG128" i="1"/>
  <c r="AE129" i="1"/>
  <c r="AF129" i="1"/>
  <c r="AG129" i="1"/>
  <c r="AE130" i="1"/>
  <c r="AF130" i="1"/>
  <c r="AG130" i="1"/>
  <c r="AE131" i="1"/>
  <c r="AF131" i="1"/>
  <c r="AG131" i="1"/>
  <c r="AE132" i="1"/>
  <c r="AF132" i="1"/>
  <c r="AG132" i="1"/>
  <c r="AE133" i="1"/>
  <c r="AF133" i="1"/>
  <c r="AG133" i="1"/>
  <c r="AE134" i="1"/>
  <c r="AF134" i="1"/>
  <c r="AG134" i="1"/>
  <c r="AE135" i="1"/>
  <c r="AF135" i="1"/>
  <c r="AG135" i="1"/>
  <c r="AE136" i="1"/>
  <c r="AF136" i="1"/>
  <c r="AG136" i="1"/>
  <c r="AE137" i="1"/>
  <c r="AF137" i="1"/>
  <c r="AG137" i="1"/>
  <c r="AE138" i="1"/>
  <c r="AF138" i="1"/>
  <c r="AG138" i="1"/>
  <c r="AE139" i="1"/>
  <c r="AF139" i="1"/>
  <c r="AG139" i="1"/>
  <c r="AE140" i="1"/>
  <c r="AF140" i="1"/>
  <c r="AG140" i="1"/>
  <c r="AE141" i="1"/>
  <c r="AF141" i="1"/>
  <c r="AG141" i="1"/>
  <c r="AE142" i="1"/>
  <c r="AF142" i="1"/>
  <c r="AG142" i="1"/>
  <c r="AE143" i="1"/>
  <c r="AF143" i="1"/>
  <c r="AG143" i="1"/>
  <c r="AE144" i="1"/>
  <c r="AF144" i="1"/>
  <c r="AG144" i="1"/>
  <c r="AE145" i="1"/>
  <c r="AF145" i="1"/>
  <c r="AG145" i="1"/>
  <c r="AE146" i="1"/>
  <c r="AF146" i="1"/>
  <c r="AG146" i="1"/>
  <c r="AE147" i="1"/>
  <c r="AF147" i="1"/>
  <c r="AG147" i="1"/>
  <c r="AE148" i="1"/>
  <c r="AF148" i="1"/>
  <c r="AG148" i="1"/>
  <c r="AE149" i="1"/>
  <c r="AF149" i="1"/>
  <c r="AG149" i="1"/>
  <c r="AE151" i="1"/>
  <c r="AF151" i="1"/>
  <c r="AG151" i="1"/>
  <c r="AE152" i="1"/>
  <c r="AF152" i="1"/>
  <c r="AG152" i="1"/>
  <c r="AE153" i="1"/>
  <c r="AF153" i="1"/>
  <c r="AG153" i="1"/>
  <c r="AE154" i="1"/>
  <c r="AF154" i="1"/>
  <c r="AG154" i="1"/>
  <c r="AE155" i="1"/>
  <c r="AF155" i="1"/>
  <c r="AG155" i="1"/>
  <c r="AE156" i="1"/>
  <c r="AF156" i="1"/>
  <c r="AG156" i="1"/>
  <c r="AE157" i="1"/>
  <c r="AF157" i="1"/>
  <c r="AG157" i="1"/>
  <c r="AE158" i="1"/>
  <c r="AF158" i="1"/>
  <c r="AG158" i="1"/>
  <c r="AE159" i="1"/>
  <c r="AF159" i="1"/>
  <c r="AG159" i="1"/>
  <c r="AE161" i="1"/>
  <c r="AF161" i="1"/>
  <c r="AG161" i="1"/>
  <c r="AE163" i="1"/>
  <c r="AF163" i="1"/>
  <c r="AG163" i="1"/>
  <c r="AE11" i="1"/>
  <c r="AF11" i="1"/>
  <c r="AG11" i="1"/>
  <c r="AE12" i="1"/>
  <c r="AF12" i="1"/>
  <c r="AG12" i="1"/>
  <c r="AE13" i="1"/>
  <c r="AF13" i="1"/>
  <c r="AG13" i="1"/>
  <c r="AE14" i="1"/>
  <c r="AF14" i="1"/>
  <c r="AG14" i="1"/>
  <c r="AE15" i="1"/>
  <c r="AF15" i="1"/>
  <c r="AG15" i="1"/>
  <c r="AE16" i="1"/>
  <c r="AF16" i="1"/>
  <c r="AG16" i="1"/>
  <c r="AE17" i="1"/>
  <c r="AF17" i="1"/>
  <c r="AG17" i="1"/>
  <c r="AE18" i="1"/>
  <c r="AF18" i="1"/>
  <c r="AG18" i="1"/>
  <c r="AE19" i="1"/>
  <c r="AF19" i="1"/>
  <c r="AG19" i="1"/>
  <c r="AE20" i="1"/>
  <c r="AF20" i="1"/>
  <c r="AG20" i="1"/>
  <c r="AE21" i="1"/>
  <c r="AF21" i="1"/>
  <c r="AG21" i="1"/>
  <c r="AE22" i="1"/>
  <c r="AF22" i="1"/>
  <c r="AG22" i="1"/>
  <c r="AE23" i="1"/>
  <c r="AF23" i="1"/>
  <c r="AG23" i="1"/>
  <c r="AE24" i="1"/>
  <c r="AF24" i="1"/>
  <c r="AG24" i="1"/>
  <c r="AE25" i="1"/>
  <c r="AF25" i="1"/>
  <c r="AG25" i="1"/>
  <c r="AE26" i="1"/>
  <c r="AF26" i="1"/>
  <c r="AG26" i="1"/>
  <c r="AE27" i="1"/>
  <c r="AF27" i="1"/>
  <c r="AG27" i="1"/>
  <c r="AE28" i="1"/>
  <c r="AF28" i="1"/>
  <c r="AG28" i="1"/>
  <c r="AG10" i="1"/>
  <c r="R148" i="1" l="1"/>
  <c r="R145" i="1"/>
  <c r="R142" i="1"/>
  <c r="R139" i="1"/>
  <c r="R136" i="1"/>
  <c r="R133" i="1"/>
  <c r="R130" i="1"/>
  <c r="R127" i="1"/>
  <c r="R124" i="1"/>
  <c r="R121" i="1"/>
  <c r="R118" i="1"/>
  <c r="R115" i="1"/>
  <c r="R112" i="1"/>
  <c r="R109" i="1"/>
  <c r="R101" i="1"/>
  <c r="R98" i="1"/>
  <c r="R86" i="1"/>
  <c r="R82" i="1"/>
  <c r="R79" i="1"/>
  <c r="R72" i="1"/>
  <c r="R106" i="1" l="1"/>
  <c r="R95" i="1"/>
  <c r="R92" i="1"/>
  <c r="R89" i="1"/>
  <c r="R76" i="1"/>
</calcChain>
</file>

<file path=xl/sharedStrings.xml><?xml version="1.0" encoding="utf-8"?>
<sst xmlns="http://schemas.openxmlformats.org/spreadsheetml/2006/main" count="1282" uniqueCount="94">
  <si>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</si>
  <si>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</si>
  <si>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</si>
  <si>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</si>
  <si>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</si>
  <si>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</si>
  <si>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</si>
  <si>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</si>
  <si>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</si>
  <si>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</si>
  <si>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</si>
  <si>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</si>
  <si>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</si>
  <si>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</si>
  <si>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</si>
  <si>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</si>
  <si>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</si>
  <si>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</si>
  <si>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 xml:space="preserve">Premium </t>
  </si>
  <si>
    <t>FX Portfolio Valuation - LTC</t>
  </si>
  <si>
    <t>Value Date: 30/06/2014</t>
  </si>
  <si>
    <t>5-D</t>
  </si>
  <si>
    <t>SG</t>
  </si>
  <si>
    <t>BUY</t>
  </si>
  <si>
    <t>PUT</t>
  </si>
  <si>
    <t>EUR</t>
  </si>
  <si>
    <t>CZK</t>
  </si>
  <si>
    <t>EURCZK</t>
  </si>
  <si>
    <t>CALL</t>
  </si>
  <si>
    <t>SELL</t>
  </si>
  <si>
    <t>6-D</t>
  </si>
  <si>
    <t>7-D</t>
  </si>
  <si>
    <t>8-D</t>
  </si>
  <si>
    <t>9-D</t>
  </si>
  <si>
    <t>10-D</t>
  </si>
  <si>
    <t>36-D</t>
  </si>
  <si>
    <t>37-D</t>
  </si>
  <si>
    <t>38-D</t>
  </si>
  <si>
    <t>39-D</t>
  </si>
  <si>
    <t>40-D</t>
  </si>
  <si>
    <t>41-D</t>
  </si>
  <si>
    <t>42-D</t>
  </si>
  <si>
    <t>43-D</t>
  </si>
  <si>
    <t>44-D</t>
  </si>
  <si>
    <t>45-D</t>
  </si>
  <si>
    <t>46-D</t>
  </si>
  <si>
    <t>47-D</t>
  </si>
  <si>
    <t>14-D</t>
  </si>
  <si>
    <t>NOMURA</t>
  </si>
  <si>
    <t>USD</t>
  </si>
  <si>
    <t>EURUSD</t>
  </si>
  <si>
    <t>32-D</t>
  </si>
  <si>
    <t>LCL</t>
  </si>
  <si>
    <t>FORWARD</t>
  </si>
  <si>
    <t>24-D</t>
  </si>
  <si>
    <t>HSBC</t>
  </si>
  <si>
    <t>19-D</t>
  </si>
  <si>
    <t>48-D</t>
  </si>
  <si>
    <t>BECM - CIC</t>
  </si>
  <si>
    <t>33-D</t>
  </si>
  <si>
    <t>27-D</t>
  </si>
  <si>
    <t>NATIXIS</t>
  </si>
  <si>
    <t>49-D</t>
  </si>
  <si>
    <t>50-D</t>
  </si>
  <si>
    <t>51-D</t>
  </si>
  <si>
    <t>52-D</t>
  </si>
  <si>
    <t>23-D</t>
  </si>
  <si>
    <t>53-D</t>
  </si>
  <si>
    <t>57-D</t>
  </si>
  <si>
    <t>60-D</t>
  </si>
  <si>
    <t>63-D</t>
  </si>
  <si>
    <t>54-D</t>
  </si>
  <si>
    <t>58-D</t>
  </si>
  <si>
    <t>61-D</t>
  </si>
  <si>
    <t>64-D</t>
  </si>
  <si>
    <t>55-D</t>
  </si>
  <si>
    <t>56-D</t>
  </si>
  <si>
    <t>59-D</t>
  </si>
  <si>
    <t>62-D</t>
  </si>
  <si>
    <t>65-D</t>
  </si>
  <si>
    <t>31-D</t>
  </si>
  <si>
    <t>30-D</t>
  </si>
  <si>
    <t>1-D</t>
  </si>
  <si>
    <t>BRL</t>
  </si>
  <si>
    <t>USDBRL</t>
  </si>
  <si>
    <t>TOTAL EURCZK</t>
  </si>
  <si>
    <t>TOTAL EURUSD</t>
  </si>
  <si>
    <t>TOTAL USDBRL</t>
  </si>
  <si>
    <t>GRAND TOTAL</t>
  </si>
  <si>
    <t>Barrier (if binary option)</t>
  </si>
  <si>
    <t>Variation -5%</t>
  </si>
  <si>
    <t>Variation +5%</t>
  </si>
  <si>
    <t>EUR Valuation</t>
  </si>
  <si>
    <t>EUR VARIATION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</si>
</sst>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9"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b/>
      <sz val="10"/>
      <color theme="7"/>
      <name val="Calibri"/>
      <family val="2"/>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dashed">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s>
  <cellStyleXfs count="15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9" fontId="40" fillId="0" borderId="0" xfId="0" applyNumberFormat="1" applyFont="1" applyFill="1" applyAlignment="1">
      <alignment horizontal="center" vertical="center"/>
    </xf>
    <xf numFmtId="0" fontId="51" fillId="28" borderId="23" xfId="0" applyFont="1" applyFill="1" applyBorder="1" applyAlignment="1">
      <alignment horizontal="center"/>
    </xf>
    <xf numFmtId="0" fontId="55" fillId="0" borderId="0" xfId="0" applyFont="1"/>
    <xf numFmtId="4" fontId="58" fillId="0" borderId="0" xfId="107" applyNumberFormat="1" applyFont="1" applyAlignment="1">
      <alignment horizontal="center" vertical="center"/>
    </xf>
    <xf numFmtId="4" fontId="56" fillId="29" borderId="25" xfId="0" applyNumberFormat="1" applyFont="1" applyFill="1" applyBorder="1" applyAlignment="1">
      <alignment horizontal="center" vertical="center"/>
    </xf>
    <xf numFmtId="4" fontId="40" fillId="29" borderId="25" xfId="0" applyNumberFormat="1" applyFont="1" applyFill="1" applyBorder="1" applyAlignment="1">
      <alignment horizontal="center" vertical="center"/>
    </xf>
    <xf numFmtId="4" fontId="57" fillId="29" borderId="0" xfId="0" applyNumberFormat="1" applyFont="1" applyFill="1" applyBorder="1" applyAlignment="1">
      <alignment horizontal="center" vertical="center"/>
    </xf>
    <xf numFmtId="4" fontId="48" fillId="29" borderId="0" xfId="0" applyNumberFormat="1" applyFont="1" applyFill="1" applyBorder="1" applyAlignment="1">
      <alignment horizontal="center" vertical="center"/>
    </xf>
    <xf numFmtId="4" fontId="55" fillId="0" borderId="0" xfId="0" applyNumberFormat="1" applyFont="1" applyAlignment="1">
      <alignment horizontal="center" vertical="center"/>
    </xf>
    <xf numFmtId="4" fontId="57" fillId="29" borderId="12" xfId="0" applyNumberFormat="1" applyFont="1" applyFill="1" applyBorder="1" applyAlignment="1">
      <alignment horizontal="center" vertical="center"/>
    </xf>
    <xf numFmtId="4" fontId="48" fillId="29" borderId="12" xfId="0" applyNumberFormat="1" applyFont="1" applyFill="1" applyBorder="1" applyAlignment="1">
      <alignment horizontal="center" vertical="center"/>
    </xf>
    <xf numFmtId="4" fontId="58" fillId="0" borderId="0" xfId="0" applyNumberFormat="1" applyFont="1" applyAlignment="1">
      <alignment horizontal="center" vertical="center"/>
    </xf>
    <xf numFmtId="4" fontId="0" fillId="0" borderId="0" xfId="107" applyNumberFormat="1" applyFont="1" applyAlignment="1">
      <alignment horizontal="center" vertical="center"/>
    </xf>
    <xf numFmtId="4" fontId="0" fillId="0" borderId="0" xfId="0" applyNumberFormat="1" applyAlignment="1">
      <alignment horizontal="center" vertical="center"/>
    </xf>
    <xf numFmtId="0" fontId="44" fillId="27" borderId="0" xfId="0" applyFont="1" applyFill="1" applyBorder="1"/>
    <xf numFmtId="0" fontId="0" fillId="0" borderId="0" xfId="0" applyBorder="1"/>
    <xf numFmtId="4" fontId="46" fillId="27" borderId="0" xfId="0" applyNumberFormat="1" applyFont="1" applyFill="1" applyBorder="1"/>
    <xf numFmtId="4" fontId="40" fillId="29" borderId="0" xfId="0" applyNumberFormat="1"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5"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wrapText="1"/>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48" fillId="29" borderId="26" xfId="0" applyNumberFormat="1" applyFont="1" applyFill="1" applyBorder="1" applyAlignment="1">
      <alignment horizontal="center"/>
    </xf>
    <xf numFmtId="165" fontId="48" fillId="29" borderId="27" xfId="0" applyNumberFormat="1" applyFont="1" applyFill="1" applyBorder="1" applyAlignment="1">
      <alignment horizontal="center"/>
    </xf>
    <xf numFmtId="165" fontId="48" fillId="29" borderId="28" xfId="0" applyNumberFormat="1" applyFont="1" applyFill="1" applyBorder="1" applyAlignment="1">
      <alignment horizontal="center"/>
    </xf>
    <xf numFmtId="4" fontId="40" fillId="29" borderId="29" xfId="0" applyNumberFormat="1" applyFont="1" applyFill="1" applyBorder="1" applyAlignment="1">
      <alignment horizontal="center" vertical="center"/>
    </xf>
    <xf numFmtId="4" fontId="40" fillId="29" borderId="30" xfId="0" applyNumberFormat="1" applyFont="1" applyFill="1" applyBorder="1" applyAlignment="1">
      <alignment horizontal="center" vertical="center"/>
    </xf>
    <xf numFmtId="4" fontId="40" fillId="29" borderId="31" xfId="0" applyNumberFormat="1" applyFont="1" applyFill="1" applyBorder="1" applyAlignment="1">
      <alignment horizontal="center" vertical="center"/>
    </xf>
    <xf numFmtId="4" fontId="40" fillId="29" borderId="32" xfId="0" applyNumberFormat="1" applyFont="1" applyFill="1" applyBorder="1" applyAlignment="1">
      <alignment horizontal="center" vertical="center"/>
    </xf>
    <xf numFmtId="4" fontId="48" fillId="29" borderId="29" xfId="0" applyNumberFormat="1" applyFont="1" applyFill="1" applyBorder="1" applyAlignment="1">
      <alignment horizontal="center" vertical="center"/>
    </xf>
    <xf numFmtId="4" fontId="48" fillId="29" borderId="30" xfId="0" applyNumberFormat="1" applyFont="1" applyFill="1" applyBorder="1" applyAlignment="1">
      <alignment horizontal="center" vertical="center"/>
    </xf>
    <xf numFmtId="4" fontId="48" fillId="29" borderId="33" xfId="0" applyNumberFormat="1" applyFont="1" applyFill="1" applyBorder="1" applyAlignment="1">
      <alignment horizontal="center" vertical="center"/>
    </xf>
    <xf numFmtId="4" fontId="48" fillId="29" borderId="34" xfId="0" applyNumberFormat="1" applyFont="1" applyFill="1" applyBorder="1" applyAlignment="1">
      <alignment horizontal="center" vertical="center"/>
    </xf>
    <xf numFmtId="4" fontId="48" fillId="29" borderId="35" xfId="0" applyNumberFormat="1" applyFont="1" applyFill="1" applyBorder="1" applyAlignment="1">
      <alignment horizontal="center" vertical="center"/>
    </xf>
    <xf numFmtId="4" fontId="48" fillId="29" borderId="36" xfId="0" applyNumberFormat="1" applyFont="1" applyFill="1" applyBorder="1" applyAlignment="1">
      <alignment horizontal="center" vertical="center"/>
    </xf>
    <xf numFmtId="4" fontId="48" fillId="29" borderId="37" xfId="0" applyNumberFormat="1" applyFont="1" applyFill="1" applyBorder="1" applyAlignment="1">
      <alignment horizontal="center" vertical="center"/>
    </xf>
    <xf numFmtId="0" fontId="0" fillId="0" borderId="26" xfId="0" applyBorder="1"/>
    <xf numFmtId="0" fontId="0" fillId="0" borderId="27" xfId="0" applyBorder="1"/>
    <xf numFmtId="0" fontId="0" fillId="0" borderId="28" xfId="0" applyBorder="1"/>
    <xf numFmtId="165" fontId="40" fillId="29" borderId="26" xfId="0" applyNumberFormat="1" applyFont="1" applyFill="1" applyBorder="1" applyAlignment="1">
      <alignment horizontal="center"/>
    </xf>
    <xf numFmtId="165" fontId="40" fillId="29" borderId="27" xfId="0" applyNumberFormat="1" applyFont="1" applyFill="1" applyBorder="1" applyAlignment="1">
      <alignment horizontal="center"/>
    </xf>
    <xf numFmtId="165" fontId="40" fillId="29" borderId="28" xfId="0" applyNumberFormat="1" applyFont="1" applyFill="1" applyBorder="1" applyAlignment="1">
      <alignment horizontal="center"/>
    </xf>
    <xf numFmtId="4" fontId="56" fillId="29" borderId="29" xfId="0" applyNumberFormat="1" applyFont="1" applyFill="1" applyBorder="1" applyAlignment="1">
      <alignment horizontal="center" vertical="center"/>
    </xf>
    <xf numFmtId="4" fontId="56" fillId="29" borderId="0" xfId="0" applyNumberFormat="1" applyFont="1" applyFill="1" applyBorder="1" applyAlignment="1">
      <alignment horizontal="center" vertical="center"/>
    </xf>
    <xf numFmtId="4" fontId="56" fillId="29" borderId="30" xfId="0" applyNumberFormat="1" applyFont="1" applyFill="1" applyBorder="1" applyAlignment="1">
      <alignment horizontal="center" vertical="center"/>
    </xf>
    <xf numFmtId="4" fontId="56" fillId="29" borderId="31" xfId="0" applyNumberFormat="1" applyFont="1" applyFill="1" applyBorder="1" applyAlignment="1">
      <alignment horizontal="center" vertical="center"/>
    </xf>
    <xf numFmtId="4" fontId="56" fillId="29" borderId="32" xfId="0" applyNumberFormat="1" applyFont="1" applyFill="1" applyBorder="1" applyAlignment="1">
      <alignment horizontal="center" vertical="center"/>
    </xf>
    <xf numFmtId="4" fontId="57" fillId="29" borderId="29" xfId="0" applyNumberFormat="1" applyFont="1" applyFill="1" applyBorder="1" applyAlignment="1">
      <alignment horizontal="center" vertical="center"/>
    </xf>
    <xf numFmtId="4" fontId="57" fillId="29" borderId="30" xfId="0" applyNumberFormat="1" applyFont="1" applyFill="1" applyBorder="1" applyAlignment="1">
      <alignment horizontal="center" vertical="center"/>
    </xf>
    <xf numFmtId="4" fontId="57" fillId="29" borderId="33" xfId="0" applyNumberFormat="1" applyFont="1" applyFill="1" applyBorder="1" applyAlignment="1">
      <alignment horizontal="center" vertical="center"/>
    </xf>
    <xf numFmtId="4" fontId="57" fillId="29" borderId="34" xfId="0" applyNumberFormat="1" applyFont="1" applyFill="1" applyBorder="1" applyAlignment="1">
      <alignment horizontal="center" vertical="center"/>
    </xf>
    <xf numFmtId="169" fontId="40" fillId="29" borderId="26" xfId="0" applyNumberFormat="1" applyFont="1" applyFill="1" applyBorder="1" applyAlignment="1">
      <alignment horizontal="center"/>
    </xf>
    <xf numFmtId="169" fontId="40" fillId="29" borderId="27" xfId="0" applyNumberFormat="1" applyFont="1" applyFill="1" applyBorder="1" applyAlignment="1">
      <alignment horizontal="center"/>
    </xf>
    <xf numFmtId="169" fontId="40" fillId="29" borderId="29"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69" fontId="40" fillId="29" borderId="31" xfId="0" applyNumberFormat="1" applyFont="1" applyFill="1" applyBorder="1" applyAlignment="1">
      <alignment horizontal="center" vertical="center"/>
    </xf>
    <xf numFmtId="169" fontId="48" fillId="29" borderId="29" xfId="0" applyNumberFormat="1" applyFont="1" applyFill="1" applyBorder="1" applyAlignment="1">
      <alignment horizontal="center" vertical="center"/>
    </xf>
    <xf numFmtId="169" fontId="48" fillId="29" borderId="33" xfId="0" applyNumberFormat="1" applyFont="1" applyFill="1" applyBorder="1" applyAlignment="1">
      <alignment horizontal="center" vertical="center"/>
    </xf>
  </cellXfs>
  <cellStyles count="15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4"/>
    <cellStyle name="Comma 4" xfId="75"/>
    <cellStyle name="Comma 4 2" xfId="14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6"/>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47"/>
    <cellStyle name="Normal 4" xfId="116"/>
    <cellStyle name="Normal 4 2" xfId="148"/>
    <cellStyle name="Normal 5" xfId="143"/>
    <cellStyle name="Nota" xfId="117"/>
    <cellStyle name="Nota 2" xfId="118"/>
    <cellStyle name="Note" xfId="119"/>
    <cellStyle name="Note 2" xfId="120"/>
    <cellStyle name="Output" xfId="121"/>
    <cellStyle name="Percent 2" xfId="122"/>
    <cellStyle name="Percent 2 2" xfId="123"/>
    <cellStyle name="Percent 3" xfId="124"/>
    <cellStyle name="Percent 3 2" xfId="149"/>
    <cellStyle name="Percent 4" xfId="125"/>
    <cellStyle name="Percent 4 2" xfId="150"/>
    <cellStyle name="Percent 5" xfId="126"/>
    <cellStyle name="Percent 6" xfId="127"/>
    <cellStyle name="Pourcentage 2" xfId="128"/>
    <cellStyle name="Pourcentage 2 2" xfId="151"/>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9">
    <dxf>
      <font>
        <color rgb="FFFF0000"/>
      </font>
    </dxf>
    <dxf>
      <font>
        <color rgb="FFFF0000"/>
      </font>
    </dxf>
    <dxf>
      <font>
        <color rgb="FFFF0000"/>
      </font>
    </dxf>
    <dxf>
      <font>
        <color rgb="FFFF0000"/>
      </font>
    </dxf>
    <dxf>
      <font>
        <condense val="0"/>
        <extend val="0"/>
        <color indexed="1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37</xdr:col>
      <xdr:colOff>657786</xdr:colOff>
      <xdr:row>0</xdr:row>
      <xdr:rowOff>217954</xdr:rowOff>
    </xdr:from>
    <xdr:to>
      <xdr:col>39</xdr:col>
      <xdr:colOff>857250</xdr:colOff>
      <xdr:row>3</xdr:row>
      <xdr:rowOff>17929</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860811" y="217954"/>
          <a:ext cx="1971114"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N999"/>
  <sheetViews>
    <sheetView showGridLines="0" tabSelected="1" topLeftCell="H4" zoomScaleNormal="100" workbookViewId="0">
      <selection activeCell="V4" sqref="V4"/>
    </sheetView>
  </sheetViews>
  <sheetFormatPr baseColWidth="10" defaultColWidth="9.140625" defaultRowHeight="12.75" x14ac:dyDescent="0.2"/>
  <cols>
    <col min="1" max="1" width="14.5703125" customWidth="1"/>
    <col min="2" max="2" width="9.42578125" bestFit="1" customWidth="1"/>
    <col min="3" max="3" width="6.42578125" hidden="1" customWidth="1"/>
    <col min="4" max="4" width="12.42578125" style="19" customWidth="1"/>
    <col min="5" max="5" width="9.42578125" style="38" hidden="1" customWidth="1"/>
    <col min="6" max="6" width="9.5703125" style="38" hidden="1" customWidth="1"/>
    <col min="7" max="7" width="9.28515625" style="38" customWidth="1"/>
    <col min="8" max="8" width="9.140625" customWidth="1"/>
    <col min="9" max="9" width="12.7109375" customWidth="1"/>
    <col min="10" max="10" width="4" customWidth="1"/>
    <col min="11" max="11" width="14.7109375" style="41" bestFit="1" customWidth="1"/>
    <col min="12" max="12" width="8.7109375" customWidth="1"/>
    <col min="13" max="13" width="8.5703125" customWidth="1"/>
    <col min="14" max="14" width="4" customWidth="1"/>
    <col min="15" max="15" width="15.42578125" style="41" bestFit="1" customWidth="1"/>
    <col min="16" max="16" width="6.85546875" bestFit="1" customWidth="1"/>
    <col min="17" max="17" width="12" style="76" bestFit="1" customWidth="1"/>
    <col min="18" max="18" width="12" style="76" customWidth="1"/>
    <col min="19" max="19" width="8.42578125" style="79" hidden="1" customWidth="1"/>
    <col min="20" max="20" width="4.140625" style="79" hidden="1" customWidth="1"/>
    <col min="21" max="21" width="1.7109375" customWidth="1"/>
    <col min="22" max="22" width="8.42578125" style="72" customWidth="1"/>
    <col min="23" max="23" width="11.42578125" style="72" customWidth="1"/>
    <col min="24" max="25" width="13.42578125" style="41" bestFit="1" customWidth="1"/>
    <col min="26" max="26" width="12.28515625" style="41" bestFit="1" customWidth="1"/>
    <col min="27" max="27" width="1.7109375" customWidth="1"/>
    <col min="28" max="30" width="13.28515625" style="86" customWidth="1"/>
    <col min="31" max="33" width="13.28515625" customWidth="1"/>
    <col min="34" max="34" width="1.7109375" style="99" customWidth="1"/>
    <col min="35" max="40" width="13.28515625" customWidth="1"/>
  </cols>
  <sheetData>
    <row r="1" spans="1:40" s="3" customFormat="1" ht="30" x14ac:dyDescent="0.4">
      <c r="A1" s="1" t="s">
        <v>19</v>
      </c>
      <c r="B1" s="2"/>
      <c r="C1" s="2"/>
      <c r="D1" s="4"/>
      <c r="E1" s="36"/>
      <c r="F1" s="36"/>
      <c r="G1" s="36"/>
      <c r="H1" s="2"/>
      <c r="I1" s="2"/>
      <c r="J1" s="2"/>
      <c r="K1" s="39"/>
      <c r="L1" s="2"/>
      <c r="M1" s="2"/>
      <c r="N1" s="2"/>
      <c r="O1" s="39"/>
      <c r="P1" s="2"/>
      <c r="Q1" s="73"/>
      <c r="R1" s="73"/>
      <c r="S1" s="77"/>
      <c r="T1" s="77"/>
      <c r="U1" s="5"/>
      <c r="V1" s="65"/>
      <c r="W1" s="65"/>
      <c r="X1" s="42"/>
      <c r="Y1" s="42"/>
      <c r="Z1" s="42"/>
      <c r="AH1" s="5"/>
    </row>
    <row r="2" spans="1:40" s="7" customFormat="1" ht="15.75" x14ac:dyDescent="0.25">
      <c r="A2" s="6" t="s">
        <v>20</v>
      </c>
      <c r="B2" s="6"/>
      <c r="C2" s="6"/>
      <c r="D2" s="8"/>
      <c r="E2" s="37"/>
      <c r="F2" s="37"/>
      <c r="G2" s="37"/>
      <c r="H2" s="9"/>
      <c r="I2" s="9"/>
      <c r="J2" s="9"/>
      <c r="K2" s="40"/>
      <c r="L2" s="9"/>
      <c r="M2" s="9"/>
      <c r="N2" s="9"/>
      <c r="O2" s="40"/>
      <c r="P2" s="9"/>
      <c r="Q2" s="74"/>
      <c r="R2" s="74"/>
      <c r="S2" s="78"/>
      <c r="T2" s="78"/>
      <c r="U2" s="10"/>
      <c r="V2" s="66"/>
      <c r="W2" s="66"/>
      <c r="X2" s="43"/>
      <c r="Y2" s="43"/>
      <c r="Z2" s="43"/>
      <c r="AH2" s="98"/>
    </row>
    <row r="3" spans="1:40" s="7" customFormat="1" ht="15.75" x14ac:dyDescent="0.25">
      <c r="A3" s="6"/>
      <c r="B3" s="11"/>
      <c r="C3" s="11"/>
      <c r="D3" s="12"/>
      <c r="E3" s="37"/>
      <c r="F3" s="37"/>
      <c r="G3" s="37"/>
      <c r="H3" s="9"/>
      <c r="I3" s="9"/>
      <c r="J3" s="9"/>
      <c r="K3" s="40"/>
      <c r="L3" s="9"/>
      <c r="M3" s="9"/>
      <c r="N3" s="9"/>
      <c r="O3" s="40"/>
      <c r="P3" s="9"/>
      <c r="Q3" s="74"/>
      <c r="R3" s="74"/>
      <c r="S3" s="78"/>
      <c r="T3" s="78"/>
      <c r="U3" s="10"/>
      <c r="V3" s="66"/>
      <c r="W3" s="66"/>
      <c r="X3" s="43"/>
      <c r="Y3" s="43"/>
      <c r="Z3" s="43"/>
      <c r="AH3" s="98"/>
    </row>
    <row r="4" spans="1:40"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H4" s="98"/>
    </row>
    <row r="5" spans="1:40"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3"/>
      <c r="Z5" s="43"/>
      <c r="AH5" s="98"/>
    </row>
    <row r="6" spans="1:40" s="15" customFormat="1" ht="15.75" x14ac:dyDescent="0.25">
      <c r="A6" s="121" t="s">
        <v>0</v>
      </c>
      <c r="B6" s="124" t="s">
        <v>1</v>
      </c>
      <c r="C6" s="124" t="s">
        <v>2</v>
      </c>
      <c r="D6" s="124" t="s">
        <v>3</v>
      </c>
      <c r="E6" s="112" t="s">
        <v>4</v>
      </c>
      <c r="F6" s="112" t="s">
        <v>5</v>
      </c>
      <c r="G6" s="112" t="s">
        <v>6</v>
      </c>
      <c r="H6" s="115" t="s">
        <v>7</v>
      </c>
      <c r="I6" s="121" t="s">
        <v>8</v>
      </c>
      <c r="J6" s="115" t="s">
        <v>9</v>
      </c>
      <c r="K6" s="116"/>
      <c r="L6" s="115" t="s">
        <v>7</v>
      </c>
      <c r="M6" s="121" t="s">
        <v>8</v>
      </c>
      <c r="N6" s="115" t="s">
        <v>10</v>
      </c>
      <c r="O6" s="116"/>
      <c r="P6" s="115" t="s">
        <v>11</v>
      </c>
      <c r="Q6" s="116"/>
      <c r="R6" s="121" t="s">
        <v>89</v>
      </c>
      <c r="S6" s="108" t="s">
        <v>18</v>
      </c>
      <c r="T6" s="109"/>
      <c r="U6" s="14"/>
      <c r="V6" s="105" t="s">
        <v>12</v>
      </c>
      <c r="W6" s="106"/>
      <c r="X6" s="106"/>
      <c r="Y6" s="106"/>
      <c r="Z6" s="107"/>
      <c r="AB6" s="105" t="s">
        <v>90</v>
      </c>
      <c r="AC6" s="106"/>
      <c r="AD6" s="106"/>
      <c r="AE6" s="106"/>
      <c r="AF6" s="106"/>
      <c r="AG6" s="107"/>
      <c r="AH6" s="98"/>
      <c r="AI6" s="105" t="s">
        <v>91</v>
      </c>
      <c r="AJ6" s="106"/>
      <c r="AK6" s="106"/>
      <c r="AL6" s="106"/>
      <c r="AM6" s="106"/>
      <c r="AN6" s="107"/>
    </row>
    <row r="7" spans="1:40" s="15" customFormat="1" ht="15.75" x14ac:dyDescent="0.25">
      <c r="A7" s="122"/>
      <c r="B7" s="124"/>
      <c r="C7" s="124"/>
      <c r="D7" s="124"/>
      <c r="E7" s="113"/>
      <c r="F7" s="113"/>
      <c r="G7" s="113"/>
      <c r="H7" s="117"/>
      <c r="I7" s="122"/>
      <c r="J7" s="117"/>
      <c r="K7" s="118"/>
      <c r="L7" s="117"/>
      <c r="M7" s="122"/>
      <c r="N7" s="117"/>
      <c r="O7" s="118"/>
      <c r="P7" s="117"/>
      <c r="Q7" s="118"/>
      <c r="R7" s="122"/>
      <c r="S7" s="110"/>
      <c r="T7" s="111"/>
      <c r="U7" s="14"/>
      <c r="V7" s="125" t="s">
        <v>13</v>
      </c>
      <c r="W7" s="125" t="s">
        <v>14</v>
      </c>
      <c r="X7" s="105" t="s">
        <v>25</v>
      </c>
      <c r="Y7" s="106"/>
      <c r="Z7" s="107"/>
      <c r="AB7" s="102" t="s">
        <v>93</v>
      </c>
      <c r="AC7" s="103"/>
      <c r="AD7" s="104"/>
      <c r="AE7" s="105" t="s">
        <v>92</v>
      </c>
      <c r="AF7" s="106"/>
      <c r="AG7" s="107"/>
      <c r="AH7" s="98"/>
      <c r="AI7" s="102" t="s">
        <v>93</v>
      </c>
      <c r="AJ7" s="103"/>
      <c r="AK7" s="104"/>
      <c r="AL7" s="105" t="s">
        <v>92</v>
      </c>
      <c r="AM7" s="106"/>
      <c r="AN7" s="107"/>
    </row>
    <row r="8" spans="1:40" s="15" customFormat="1" ht="15.75" x14ac:dyDescent="0.25">
      <c r="A8" s="123"/>
      <c r="B8" s="124"/>
      <c r="C8" s="124"/>
      <c r="D8" s="124"/>
      <c r="E8" s="114"/>
      <c r="F8" s="114"/>
      <c r="G8" s="114"/>
      <c r="H8" s="119"/>
      <c r="I8" s="123"/>
      <c r="J8" s="119"/>
      <c r="K8" s="120"/>
      <c r="L8" s="119"/>
      <c r="M8" s="123"/>
      <c r="N8" s="119"/>
      <c r="O8" s="120"/>
      <c r="P8" s="119"/>
      <c r="Q8" s="120"/>
      <c r="R8" s="123"/>
      <c r="S8" s="102"/>
      <c r="T8" s="104"/>
      <c r="U8" s="14"/>
      <c r="V8" s="126"/>
      <c r="W8" s="126"/>
      <c r="X8" s="85" t="s">
        <v>15</v>
      </c>
      <c r="Y8" s="45" t="s">
        <v>16</v>
      </c>
      <c r="Z8" s="45" t="s">
        <v>17</v>
      </c>
      <c r="AB8" s="85" t="s">
        <v>15</v>
      </c>
      <c r="AC8" s="45" t="s">
        <v>16</v>
      </c>
      <c r="AD8" s="45" t="s">
        <v>17</v>
      </c>
      <c r="AE8" s="85" t="s">
        <v>15</v>
      </c>
      <c r="AF8" s="45" t="s">
        <v>16</v>
      </c>
      <c r="AG8" s="45" t="s">
        <v>17</v>
      </c>
      <c r="AH8" s="98"/>
      <c r="AI8" s="85" t="s">
        <v>15</v>
      </c>
      <c r="AJ8" s="45" t="s">
        <v>16</v>
      </c>
      <c r="AK8" s="45" t="s">
        <v>17</v>
      </c>
      <c r="AL8" s="85" t="s">
        <v>15</v>
      </c>
      <c r="AM8" s="45" t="s">
        <v>16</v>
      </c>
      <c r="AN8" s="45" t="s">
        <v>17</v>
      </c>
    </row>
    <row r="9" spans="1:40" ht="15.75" x14ac:dyDescent="0.25">
      <c r="A9" s="53"/>
      <c r="B9" s="53"/>
      <c r="C9" s="53"/>
      <c r="D9" s="53"/>
      <c r="E9" s="54"/>
      <c r="F9" s="54"/>
      <c r="G9" s="54"/>
      <c r="H9" s="53"/>
      <c r="I9" s="53"/>
      <c r="J9" s="53"/>
      <c r="K9" s="59"/>
      <c r="L9" s="53"/>
      <c r="M9" s="53"/>
      <c r="N9" s="53"/>
      <c r="O9" s="59"/>
      <c r="P9" s="53"/>
      <c r="Q9" s="67"/>
      <c r="R9" s="67"/>
      <c r="S9" s="59"/>
      <c r="T9" s="59"/>
      <c r="U9" s="53"/>
      <c r="V9" s="159"/>
      <c r="W9" s="160"/>
      <c r="X9" s="147"/>
      <c r="Y9" s="148"/>
      <c r="Z9" s="149"/>
      <c r="AB9" s="130"/>
      <c r="AC9" s="131"/>
      <c r="AD9" s="132"/>
      <c r="AE9" s="144"/>
      <c r="AF9" s="145"/>
      <c r="AG9" s="146"/>
      <c r="AH9" s="98"/>
      <c r="AI9" s="130"/>
      <c r="AJ9" s="131"/>
      <c r="AK9" s="132"/>
      <c r="AL9" s="144"/>
      <c r="AM9" s="145"/>
      <c r="AN9" s="146"/>
    </row>
    <row r="10" spans="1:40" s="46" customFormat="1" ht="15" x14ac:dyDescent="0.2">
      <c r="A10" s="48">
        <v>2014</v>
      </c>
      <c r="B10" s="48" t="s">
        <v>21</v>
      </c>
      <c r="C10" s="48">
        <v>19</v>
      </c>
      <c r="D10" s="48" t="s">
        <v>22</v>
      </c>
      <c r="E10" s="55">
        <v>41374</v>
      </c>
      <c r="F10" s="55">
        <v>41848</v>
      </c>
      <c r="G10" s="55">
        <v>41850</v>
      </c>
      <c r="H10" s="48" t="s">
        <v>23</v>
      </c>
      <c r="I10" s="48" t="s">
        <v>24</v>
      </c>
      <c r="J10" s="48" t="s">
        <v>25</v>
      </c>
      <c r="K10" s="80">
        <v>-2000000</v>
      </c>
      <c r="L10" s="48" t="s">
        <v>23</v>
      </c>
      <c r="M10" s="48" t="s">
        <v>28</v>
      </c>
      <c r="N10" s="48" t="s">
        <v>26</v>
      </c>
      <c r="O10" s="60">
        <v>50800000</v>
      </c>
      <c r="P10" s="48" t="s">
        <v>27</v>
      </c>
      <c r="Q10" s="68">
        <v>25.4</v>
      </c>
      <c r="R10" s="68"/>
      <c r="S10" s="60"/>
      <c r="T10" s="60">
        <v>0</v>
      </c>
      <c r="U10" s="48"/>
      <c r="V10" s="161">
        <v>27.452999983499996</v>
      </c>
      <c r="W10" s="162">
        <v>27.445884986434898</v>
      </c>
      <c r="X10" s="133">
        <v>0</v>
      </c>
      <c r="Y10" s="101">
        <v>0</v>
      </c>
      <c r="Z10" s="134">
        <v>0</v>
      </c>
      <c r="AA10" s="87"/>
      <c r="AB10" s="133">
        <v>0.55181650005668581</v>
      </c>
      <c r="AC10" s="101">
        <v>0</v>
      </c>
      <c r="AD10" s="134">
        <v>0.55181650005668581</v>
      </c>
      <c r="AE10" s="133">
        <f>X10+AB10</f>
        <v>0.55181650005668581</v>
      </c>
      <c r="AF10" s="101">
        <f>Y10+AC10</f>
        <v>0</v>
      </c>
      <c r="AG10" s="134">
        <f t="shared" ref="AG10" si="0">Z10+AD10</f>
        <v>0.55181650005668581</v>
      </c>
      <c r="AH10" s="100"/>
      <c r="AI10" s="133">
        <v>-5.8874812193457634E-24</v>
      </c>
      <c r="AJ10" s="101">
        <v>0</v>
      </c>
      <c r="AK10" s="134">
        <v>-5.8874812193457634E-24</v>
      </c>
      <c r="AL10" s="133">
        <f>X10+AI10</f>
        <v>-5.8874812193457634E-24</v>
      </c>
      <c r="AM10" s="101">
        <f t="shared" ref="AM10:AN10" si="1">Y10+AJ10</f>
        <v>0</v>
      </c>
      <c r="AN10" s="134">
        <f t="shared" si="1"/>
        <v>-5.8874812193457634E-24</v>
      </c>
    </row>
    <row r="11" spans="1:40" s="46" customFormat="1" ht="15" x14ac:dyDescent="0.2">
      <c r="A11" s="48">
        <v>2014</v>
      </c>
      <c r="B11" s="48" t="s">
        <v>21</v>
      </c>
      <c r="C11" s="48">
        <v>20</v>
      </c>
      <c r="D11" s="48" t="s">
        <v>22</v>
      </c>
      <c r="E11" s="55">
        <v>41374</v>
      </c>
      <c r="F11" s="55">
        <v>41848</v>
      </c>
      <c r="G11" s="55">
        <v>41850</v>
      </c>
      <c r="H11" s="48" t="s">
        <v>29</v>
      </c>
      <c r="I11" s="48" t="s">
        <v>28</v>
      </c>
      <c r="J11" s="48" t="s">
        <v>25</v>
      </c>
      <c r="K11" s="80">
        <v>-2000000</v>
      </c>
      <c r="L11" s="48" t="s">
        <v>29</v>
      </c>
      <c r="M11" s="48" t="s">
        <v>24</v>
      </c>
      <c r="N11" s="48" t="s">
        <v>26</v>
      </c>
      <c r="O11" s="60">
        <v>53000000</v>
      </c>
      <c r="P11" s="48" t="s">
        <v>27</v>
      </c>
      <c r="Q11" s="68">
        <v>26.5</v>
      </c>
      <c r="R11" s="68"/>
      <c r="S11" s="60"/>
      <c r="T11" s="60">
        <v>0</v>
      </c>
      <c r="U11" s="48"/>
      <c r="V11" s="161">
        <v>27.452999983499996</v>
      </c>
      <c r="W11" s="162">
        <v>27.445884986434898</v>
      </c>
      <c r="X11" s="150">
        <v>-68893.58</v>
      </c>
      <c r="Y11" s="151">
        <v>-68893.58</v>
      </c>
      <c r="Z11" s="134">
        <v>0</v>
      </c>
      <c r="AA11" s="87"/>
      <c r="AB11" s="133">
        <v>67535.496468547921</v>
      </c>
      <c r="AC11" s="101">
        <v>68559.23571717774</v>
      </c>
      <c r="AD11" s="134">
        <v>-1023.7392486298229</v>
      </c>
      <c r="AE11" s="133">
        <f t="shared" ref="AE11:AE28" si="2">X11+AB11</f>
        <v>-1358.0835314520809</v>
      </c>
      <c r="AF11" s="101">
        <f t="shared" ref="AF11:AF28" si="3">Y11+AC11</f>
        <v>-334.34428282226145</v>
      </c>
      <c r="AG11" s="134">
        <f t="shared" ref="AG11:AG28" si="4">Z11+AD11</f>
        <v>-1023.7392486298229</v>
      </c>
      <c r="AH11" s="100"/>
      <c r="AI11" s="133">
        <v>-91928.021988298453</v>
      </c>
      <c r="AJ11" s="101">
        <v>-91928.021988298453</v>
      </c>
      <c r="AK11" s="134">
        <v>0</v>
      </c>
      <c r="AL11" s="133">
        <f t="shared" ref="AL11:AL74" si="5">X11+AI11</f>
        <v>-160821.60198829847</v>
      </c>
      <c r="AM11" s="101">
        <f t="shared" ref="AM11:AM74" si="6">Y11+AJ11</f>
        <v>-160821.60198829847</v>
      </c>
      <c r="AN11" s="134">
        <f t="shared" ref="AN11:AN74" si="7">Z11+AK11</f>
        <v>0</v>
      </c>
    </row>
    <row r="12" spans="1:40" s="46" customFormat="1" ht="15" x14ac:dyDescent="0.2">
      <c r="A12" s="48">
        <v>2014</v>
      </c>
      <c r="B12" s="48" t="s">
        <v>21</v>
      </c>
      <c r="C12" s="48">
        <v>21</v>
      </c>
      <c r="D12" s="48" t="s">
        <v>22</v>
      </c>
      <c r="E12" s="55">
        <v>41374</v>
      </c>
      <c r="F12" s="55">
        <v>41848</v>
      </c>
      <c r="G12" s="55">
        <v>41850</v>
      </c>
      <c r="H12" s="48" t="s">
        <v>29</v>
      </c>
      <c r="I12" s="48" t="s">
        <v>28</v>
      </c>
      <c r="J12" s="48" t="s">
        <v>25</v>
      </c>
      <c r="K12" s="80">
        <v>-2000000</v>
      </c>
      <c r="L12" s="48" t="s">
        <v>29</v>
      </c>
      <c r="M12" s="48" t="s">
        <v>24</v>
      </c>
      <c r="N12" s="48" t="s">
        <v>26</v>
      </c>
      <c r="O12" s="60">
        <v>50800000</v>
      </c>
      <c r="P12" s="48" t="s">
        <v>27</v>
      </c>
      <c r="Q12" s="68">
        <v>25.4</v>
      </c>
      <c r="R12" s="68">
        <v>26.5</v>
      </c>
      <c r="S12" s="60"/>
      <c r="T12" s="60">
        <v>0</v>
      </c>
      <c r="U12" s="48"/>
      <c r="V12" s="161">
        <v>27.452999983499996</v>
      </c>
      <c r="W12" s="162">
        <v>27.445884986434898</v>
      </c>
      <c r="X12" s="150">
        <v>-80098.570000000007</v>
      </c>
      <c r="Y12" s="101">
        <v>0</v>
      </c>
      <c r="Z12" s="152">
        <v>-80098.570000000007</v>
      </c>
      <c r="AA12" s="87"/>
      <c r="AB12" s="133">
        <v>81768.13119167446</v>
      </c>
      <c r="AC12" s="101">
        <v>0</v>
      </c>
      <c r="AD12" s="134">
        <v>81768.13119167446</v>
      </c>
      <c r="AE12" s="133">
        <f t="shared" si="2"/>
        <v>1669.5611916744529</v>
      </c>
      <c r="AF12" s="101">
        <f t="shared" si="3"/>
        <v>0</v>
      </c>
      <c r="AG12" s="134">
        <f t="shared" si="4"/>
        <v>1669.5611916744529</v>
      </c>
      <c r="AH12" s="100"/>
      <c r="AI12" s="133">
        <v>-6.1297318534343503E-2</v>
      </c>
      <c r="AJ12" s="101">
        <v>0</v>
      </c>
      <c r="AK12" s="134">
        <v>-6.1297318534343503E-2</v>
      </c>
      <c r="AL12" s="133">
        <f t="shared" si="5"/>
        <v>-80098.631297318541</v>
      </c>
      <c r="AM12" s="101">
        <f t="shared" si="6"/>
        <v>0</v>
      </c>
      <c r="AN12" s="134">
        <f t="shared" si="7"/>
        <v>-80098.631297318541</v>
      </c>
    </row>
    <row r="13" spans="1:40" s="46" customFormat="1" ht="15" x14ac:dyDescent="0.2">
      <c r="A13" s="48">
        <v>2014</v>
      </c>
      <c r="B13" s="48" t="s">
        <v>30</v>
      </c>
      <c r="C13" s="48">
        <v>22</v>
      </c>
      <c r="D13" s="48" t="s">
        <v>22</v>
      </c>
      <c r="E13" s="55">
        <v>41374</v>
      </c>
      <c r="F13" s="55">
        <v>41878</v>
      </c>
      <c r="G13" s="55">
        <v>41880</v>
      </c>
      <c r="H13" s="48" t="s">
        <v>23</v>
      </c>
      <c r="I13" s="48" t="s">
        <v>24</v>
      </c>
      <c r="J13" s="48" t="s">
        <v>25</v>
      </c>
      <c r="K13" s="80">
        <v>-2000000</v>
      </c>
      <c r="L13" s="48" t="s">
        <v>23</v>
      </c>
      <c r="M13" s="48" t="s">
        <v>28</v>
      </c>
      <c r="N13" s="48" t="s">
        <v>26</v>
      </c>
      <c r="O13" s="60">
        <v>50800000</v>
      </c>
      <c r="P13" s="48" t="s">
        <v>27</v>
      </c>
      <c r="Q13" s="68">
        <v>25.4</v>
      </c>
      <c r="R13" s="68"/>
      <c r="S13" s="60"/>
      <c r="T13" s="60">
        <v>0</v>
      </c>
      <c r="U13" s="48"/>
      <c r="V13" s="161">
        <v>27.452999983499996</v>
      </c>
      <c r="W13" s="162">
        <v>27.438263821550596</v>
      </c>
      <c r="X13" s="133">
        <v>0</v>
      </c>
      <c r="Y13" s="101">
        <v>0</v>
      </c>
      <c r="Z13" s="134">
        <v>0</v>
      </c>
      <c r="AA13" s="87"/>
      <c r="AB13" s="133">
        <v>96.784978811171015</v>
      </c>
      <c r="AC13" s="101">
        <v>0</v>
      </c>
      <c r="AD13" s="134">
        <v>96.784978811171015</v>
      </c>
      <c r="AE13" s="133">
        <f t="shared" si="2"/>
        <v>96.784978811171015</v>
      </c>
      <c r="AF13" s="101">
        <f t="shared" si="3"/>
        <v>0</v>
      </c>
      <c r="AG13" s="134">
        <f t="shared" si="4"/>
        <v>96.784978811171015</v>
      </c>
      <c r="AH13" s="100"/>
      <c r="AI13" s="133">
        <v>-3.1139117115714308E-8</v>
      </c>
      <c r="AJ13" s="101">
        <v>0</v>
      </c>
      <c r="AK13" s="134">
        <v>-3.1139117115714308E-8</v>
      </c>
      <c r="AL13" s="133">
        <f t="shared" si="5"/>
        <v>-3.1139117115714308E-8</v>
      </c>
      <c r="AM13" s="101">
        <f t="shared" si="6"/>
        <v>0</v>
      </c>
      <c r="AN13" s="134">
        <f t="shared" si="7"/>
        <v>-3.1139117115714308E-8</v>
      </c>
    </row>
    <row r="14" spans="1:40" s="46" customFormat="1" ht="15" x14ac:dyDescent="0.2">
      <c r="A14" s="48">
        <v>2014</v>
      </c>
      <c r="B14" s="48" t="s">
        <v>30</v>
      </c>
      <c r="C14" s="48">
        <v>23</v>
      </c>
      <c r="D14" s="48" t="s">
        <v>22</v>
      </c>
      <c r="E14" s="55">
        <v>41374</v>
      </c>
      <c r="F14" s="55">
        <v>41878</v>
      </c>
      <c r="G14" s="55">
        <v>41880</v>
      </c>
      <c r="H14" s="48" t="s">
        <v>29</v>
      </c>
      <c r="I14" s="48" t="s">
        <v>28</v>
      </c>
      <c r="J14" s="48" t="s">
        <v>25</v>
      </c>
      <c r="K14" s="80">
        <v>-2000000</v>
      </c>
      <c r="L14" s="48" t="s">
        <v>29</v>
      </c>
      <c r="M14" s="48" t="s">
        <v>24</v>
      </c>
      <c r="N14" s="48" t="s">
        <v>26</v>
      </c>
      <c r="O14" s="60">
        <v>53000000</v>
      </c>
      <c r="P14" s="48" t="s">
        <v>27</v>
      </c>
      <c r="Q14" s="68">
        <v>26.5</v>
      </c>
      <c r="R14" s="68"/>
      <c r="S14" s="60"/>
      <c r="T14" s="60">
        <v>0</v>
      </c>
      <c r="U14" s="48"/>
      <c r="V14" s="161">
        <v>27.452999983499996</v>
      </c>
      <c r="W14" s="162">
        <v>27.438263821550596</v>
      </c>
      <c r="X14" s="150">
        <v>-68329.53</v>
      </c>
      <c r="Y14" s="151">
        <v>-68329.53</v>
      </c>
      <c r="Z14" s="134">
        <v>0</v>
      </c>
      <c r="AA14" s="87"/>
      <c r="AB14" s="133">
        <v>65066.78215421908</v>
      </c>
      <c r="AC14" s="101">
        <v>68231.272315617476</v>
      </c>
      <c r="AD14" s="134">
        <v>-3164.4901613983957</v>
      </c>
      <c r="AE14" s="133">
        <f t="shared" si="2"/>
        <v>-3262.7478457809193</v>
      </c>
      <c r="AF14" s="101">
        <f t="shared" si="3"/>
        <v>-98.257684382522712</v>
      </c>
      <c r="AG14" s="134">
        <f t="shared" si="4"/>
        <v>-3164.4901613983957</v>
      </c>
      <c r="AH14" s="100"/>
      <c r="AI14" s="133">
        <v>-91897.387603562092</v>
      </c>
      <c r="AJ14" s="101">
        <v>-91897.387603562092</v>
      </c>
      <c r="AK14" s="134">
        <v>0</v>
      </c>
      <c r="AL14" s="133">
        <f t="shared" si="5"/>
        <v>-160226.91760356209</v>
      </c>
      <c r="AM14" s="101">
        <f t="shared" si="6"/>
        <v>-160226.91760356209</v>
      </c>
      <c r="AN14" s="134">
        <f t="shared" si="7"/>
        <v>0</v>
      </c>
    </row>
    <row r="15" spans="1:40" s="46" customFormat="1" ht="15" x14ac:dyDescent="0.2">
      <c r="A15" s="48">
        <v>2014</v>
      </c>
      <c r="B15" s="48" t="s">
        <v>30</v>
      </c>
      <c r="C15" s="48">
        <v>24</v>
      </c>
      <c r="D15" s="48" t="s">
        <v>22</v>
      </c>
      <c r="E15" s="55">
        <v>41374</v>
      </c>
      <c r="F15" s="55">
        <v>41878</v>
      </c>
      <c r="G15" s="55">
        <v>41880</v>
      </c>
      <c r="H15" s="48" t="s">
        <v>29</v>
      </c>
      <c r="I15" s="48" t="s">
        <v>28</v>
      </c>
      <c r="J15" s="48" t="s">
        <v>25</v>
      </c>
      <c r="K15" s="80">
        <v>-2000000</v>
      </c>
      <c r="L15" s="48" t="s">
        <v>29</v>
      </c>
      <c r="M15" s="48" t="s">
        <v>24</v>
      </c>
      <c r="N15" s="48" t="s">
        <v>26</v>
      </c>
      <c r="O15" s="60">
        <v>50800000</v>
      </c>
      <c r="P15" s="48" t="s">
        <v>27</v>
      </c>
      <c r="Q15" s="68">
        <v>25.4</v>
      </c>
      <c r="R15" s="68">
        <v>26.5</v>
      </c>
      <c r="S15" s="60"/>
      <c r="T15" s="60">
        <v>0</v>
      </c>
      <c r="U15" s="48"/>
      <c r="V15" s="161">
        <v>27.452999983499996</v>
      </c>
      <c r="W15" s="162">
        <v>27.438263821550596</v>
      </c>
      <c r="X15" s="150">
        <v>-79414.509999999995</v>
      </c>
      <c r="Y15" s="101">
        <v>0</v>
      </c>
      <c r="Z15" s="152">
        <v>-79414.509999999995</v>
      </c>
      <c r="AA15" s="87"/>
      <c r="AB15" s="133">
        <v>76296.26162420107</v>
      </c>
      <c r="AC15" s="101">
        <v>0</v>
      </c>
      <c r="AD15" s="134">
        <v>76296.26162420107</v>
      </c>
      <c r="AE15" s="133">
        <f t="shared" si="2"/>
        <v>-3118.2483757989248</v>
      </c>
      <c r="AF15" s="101">
        <f t="shared" si="3"/>
        <v>0</v>
      </c>
      <c r="AG15" s="134">
        <f t="shared" si="4"/>
        <v>-3118.2483757989248</v>
      </c>
      <c r="AH15" s="100"/>
      <c r="AI15" s="133">
        <v>-120.20859457169718</v>
      </c>
      <c r="AJ15" s="101">
        <v>0</v>
      </c>
      <c r="AK15" s="134">
        <v>-120.20859457169718</v>
      </c>
      <c r="AL15" s="133">
        <f t="shared" si="5"/>
        <v>-79534.718594571692</v>
      </c>
      <c r="AM15" s="101">
        <f t="shared" si="6"/>
        <v>0</v>
      </c>
      <c r="AN15" s="134">
        <f t="shared" si="7"/>
        <v>-79534.718594571692</v>
      </c>
    </row>
    <row r="16" spans="1:40" s="46" customFormat="1" x14ac:dyDescent="0.2">
      <c r="A16" s="48">
        <v>2014</v>
      </c>
      <c r="B16" s="48" t="s">
        <v>31</v>
      </c>
      <c r="C16" s="48">
        <v>25</v>
      </c>
      <c r="D16" s="48" t="s">
        <v>22</v>
      </c>
      <c r="E16" s="55">
        <v>41374</v>
      </c>
      <c r="F16" s="55">
        <v>41908</v>
      </c>
      <c r="G16" s="55">
        <v>41912</v>
      </c>
      <c r="H16" s="48" t="s">
        <v>23</v>
      </c>
      <c r="I16" s="48" t="s">
        <v>24</v>
      </c>
      <c r="J16" s="48" t="s">
        <v>25</v>
      </c>
      <c r="K16" s="80">
        <v>-2000000</v>
      </c>
      <c r="L16" s="48" t="s">
        <v>23</v>
      </c>
      <c r="M16" s="48" t="s">
        <v>28</v>
      </c>
      <c r="N16" s="48" t="s">
        <v>26</v>
      </c>
      <c r="O16" s="60">
        <v>50800000</v>
      </c>
      <c r="P16" s="48" t="s">
        <v>27</v>
      </c>
      <c r="Q16" s="68">
        <v>25.4</v>
      </c>
      <c r="R16" s="68"/>
      <c r="S16" s="60"/>
      <c r="T16" s="60">
        <v>0</v>
      </c>
      <c r="U16" s="48"/>
      <c r="V16" s="161">
        <v>27.452999983499996</v>
      </c>
      <c r="W16" s="162">
        <v>27.430136911562695</v>
      </c>
      <c r="X16" s="133">
        <v>0</v>
      </c>
      <c r="Y16" s="101">
        <v>0</v>
      </c>
      <c r="Z16" s="134">
        <v>0</v>
      </c>
      <c r="AA16" s="87"/>
      <c r="AB16" s="133">
        <v>625.21457491455237</v>
      </c>
      <c r="AC16" s="101">
        <v>0</v>
      </c>
      <c r="AD16" s="134">
        <v>625.21457491455237</v>
      </c>
      <c r="AE16" s="133">
        <f t="shared" si="2"/>
        <v>625.21457491455237</v>
      </c>
      <c r="AF16" s="101">
        <f t="shared" si="3"/>
        <v>0</v>
      </c>
      <c r="AG16" s="134">
        <f t="shared" si="4"/>
        <v>625.21457491455237</v>
      </c>
      <c r="AH16" s="101"/>
      <c r="AI16" s="133">
        <v>-1.9639884747683222E-3</v>
      </c>
      <c r="AJ16" s="101">
        <v>0</v>
      </c>
      <c r="AK16" s="134">
        <v>-1.9639884747683222E-3</v>
      </c>
      <c r="AL16" s="133">
        <f t="shared" si="5"/>
        <v>-1.9639884747683222E-3</v>
      </c>
      <c r="AM16" s="101">
        <f t="shared" si="6"/>
        <v>0</v>
      </c>
      <c r="AN16" s="134">
        <f t="shared" si="7"/>
        <v>-1.9639884747683222E-3</v>
      </c>
    </row>
    <row r="17" spans="1:40" s="46" customFormat="1" x14ac:dyDescent="0.2">
      <c r="A17" s="48">
        <v>2014</v>
      </c>
      <c r="B17" s="48" t="s">
        <v>31</v>
      </c>
      <c r="C17" s="48">
        <v>26</v>
      </c>
      <c r="D17" s="48" t="s">
        <v>22</v>
      </c>
      <c r="E17" s="55">
        <v>41374</v>
      </c>
      <c r="F17" s="55">
        <v>41908</v>
      </c>
      <c r="G17" s="55">
        <v>41912</v>
      </c>
      <c r="H17" s="48" t="s">
        <v>29</v>
      </c>
      <c r="I17" s="48" t="s">
        <v>28</v>
      </c>
      <c r="J17" s="48" t="s">
        <v>25</v>
      </c>
      <c r="K17" s="80">
        <v>-2000000</v>
      </c>
      <c r="L17" s="48" t="s">
        <v>29</v>
      </c>
      <c r="M17" s="48" t="s">
        <v>24</v>
      </c>
      <c r="N17" s="48" t="s">
        <v>26</v>
      </c>
      <c r="O17" s="60">
        <v>53000000</v>
      </c>
      <c r="P17" s="48" t="s">
        <v>27</v>
      </c>
      <c r="Q17" s="68">
        <v>26.5</v>
      </c>
      <c r="R17" s="68"/>
      <c r="S17" s="60"/>
      <c r="T17" s="60">
        <v>0</v>
      </c>
      <c r="U17" s="48"/>
      <c r="V17" s="161">
        <v>27.452999983499996</v>
      </c>
      <c r="W17" s="162">
        <v>27.430136911562695</v>
      </c>
      <c r="X17" s="150">
        <v>-67850.98</v>
      </c>
      <c r="Y17" s="151">
        <v>-67762.13</v>
      </c>
      <c r="Z17" s="152">
        <v>-88.85</v>
      </c>
      <c r="AA17" s="87"/>
      <c r="AB17" s="133">
        <v>62917.760089995791</v>
      </c>
      <c r="AC17" s="101">
        <v>67883.314774885337</v>
      </c>
      <c r="AD17" s="134">
        <v>-4965.5546848895501</v>
      </c>
      <c r="AE17" s="133">
        <f t="shared" si="2"/>
        <v>-4933.2199100042053</v>
      </c>
      <c r="AF17" s="101">
        <f t="shared" si="3"/>
        <v>121.18477488533244</v>
      </c>
      <c r="AG17" s="134">
        <f t="shared" si="4"/>
        <v>-5054.4046848895505</v>
      </c>
      <c r="AH17" s="101"/>
      <c r="AI17" s="133">
        <v>-91743.739273195795</v>
      </c>
      <c r="AJ17" s="101">
        <v>-91831.139144337416</v>
      </c>
      <c r="AK17" s="134">
        <v>87.399871141620679</v>
      </c>
      <c r="AL17" s="133">
        <f t="shared" si="5"/>
        <v>-159594.71927319578</v>
      </c>
      <c r="AM17" s="101">
        <f t="shared" si="6"/>
        <v>-159593.26914433742</v>
      </c>
      <c r="AN17" s="134">
        <f t="shared" si="7"/>
        <v>-1.4501288583793155</v>
      </c>
    </row>
    <row r="18" spans="1:40" s="46" customFormat="1" x14ac:dyDescent="0.2">
      <c r="A18" s="48">
        <v>2014</v>
      </c>
      <c r="B18" s="48" t="s">
        <v>31</v>
      </c>
      <c r="C18" s="48">
        <v>27</v>
      </c>
      <c r="D18" s="48" t="s">
        <v>22</v>
      </c>
      <c r="E18" s="55">
        <v>41374</v>
      </c>
      <c r="F18" s="55">
        <v>41908</v>
      </c>
      <c r="G18" s="55">
        <v>41912</v>
      </c>
      <c r="H18" s="48" t="s">
        <v>29</v>
      </c>
      <c r="I18" s="48" t="s">
        <v>28</v>
      </c>
      <c r="J18" s="48" t="s">
        <v>25</v>
      </c>
      <c r="K18" s="80">
        <v>-2000000</v>
      </c>
      <c r="L18" s="48" t="s">
        <v>29</v>
      </c>
      <c r="M18" s="48" t="s">
        <v>24</v>
      </c>
      <c r="N18" s="48" t="s">
        <v>26</v>
      </c>
      <c r="O18" s="60">
        <v>50800000</v>
      </c>
      <c r="P18" s="48" t="s">
        <v>27</v>
      </c>
      <c r="Q18" s="68">
        <v>25.4</v>
      </c>
      <c r="R18" s="68">
        <v>26.5</v>
      </c>
      <c r="S18" s="60"/>
      <c r="T18" s="60">
        <v>0</v>
      </c>
      <c r="U18" s="48"/>
      <c r="V18" s="161">
        <v>27.452999983499996</v>
      </c>
      <c r="W18" s="162">
        <v>27.430136911562695</v>
      </c>
      <c r="X18" s="150">
        <v>-78078.399999999994</v>
      </c>
      <c r="Y18" s="101">
        <v>0</v>
      </c>
      <c r="Z18" s="152">
        <v>-78078.399999999994</v>
      </c>
      <c r="AA18" s="87"/>
      <c r="AB18" s="133">
        <v>72355.883814472953</v>
      </c>
      <c r="AC18" s="101">
        <v>0</v>
      </c>
      <c r="AD18" s="134">
        <v>72355.883814472953</v>
      </c>
      <c r="AE18" s="133">
        <f t="shared" si="2"/>
        <v>-5722.5161855270417</v>
      </c>
      <c r="AF18" s="101">
        <f t="shared" si="3"/>
        <v>0</v>
      </c>
      <c r="AG18" s="134">
        <f t="shared" si="4"/>
        <v>-5722.5161855270417</v>
      </c>
      <c r="AH18" s="101"/>
      <c r="AI18" s="133">
        <v>-699.48513668673695</v>
      </c>
      <c r="AJ18" s="101">
        <v>0</v>
      </c>
      <c r="AK18" s="134">
        <v>-699.48513668673695</v>
      </c>
      <c r="AL18" s="133">
        <f t="shared" si="5"/>
        <v>-78777.885136686731</v>
      </c>
      <c r="AM18" s="101">
        <f t="shared" si="6"/>
        <v>0</v>
      </c>
      <c r="AN18" s="134">
        <f t="shared" si="7"/>
        <v>-78777.885136686731</v>
      </c>
    </row>
    <row r="19" spans="1:40" s="46" customFormat="1" x14ac:dyDescent="0.2">
      <c r="A19" s="48">
        <v>2014</v>
      </c>
      <c r="B19" s="48" t="s">
        <v>32</v>
      </c>
      <c r="C19" s="48">
        <v>28</v>
      </c>
      <c r="D19" s="48" t="s">
        <v>22</v>
      </c>
      <c r="E19" s="55">
        <v>41374</v>
      </c>
      <c r="F19" s="55">
        <v>41941</v>
      </c>
      <c r="G19" s="55">
        <v>41943</v>
      </c>
      <c r="H19" s="48" t="s">
        <v>23</v>
      </c>
      <c r="I19" s="48" t="s">
        <v>24</v>
      </c>
      <c r="J19" s="48" t="s">
        <v>25</v>
      </c>
      <c r="K19" s="80">
        <v>-2000000</v>
      </c>
      <c r="L19" s="48" t="s">
        <v>23</v>
      </c>
      <c r="M19" s="48" t="s">
        <v>28</v>
      </c>
      <c r="N19" s="48" t="s">
        <v>26</v>
      </c>
      <c r="O19" s="60">
        <v>50800000</v>
      </c>
      <c r="P19" s="48" t="s">
        <v>27</v>
      </c>
      <c r="Q19" s="68">
        <v>25.4</v>
      </c>
      <c r="R19" s="68"/>
      <c r="S19" s="60"/>
      <c r="T19" s="60">
        <v>0</v>
      </c>
      <c r="U19" s="48"/>
      <c r="V19" s="161">
        <v>27.452999983499996</v>
      </c>
      <c r="W19" s="162">
        <v>27.422266262962257</v>
      </c>
      <c r="X19" s="133">
        <v>0.37</v>
      </c>
      <c r="Y19" s="101">
        <v>0</v>
      </c>
      <c r="Z19" s="134">
        <v>0.37</v>
      </c>
      <c r="AA19" s="87"/>
      <c r="AB19" s="133">
        <v>1734.6548708958055</v>
      </c>
      <c r="AC19" s="101">
        <v>0</v>
      </c>
      <c r="AD19" s="134">
        <v>1734.6548708958055</v>
      </c>
      <c r="AE19" s="133">
        <f t="shared" si="2"/>
        <v>1735.0248708958054</v>
      </c>
      <c r="AF19" s="101">
        <f t="shared" si="3"/>
        <v>0</v>
      </c>
      <c r="AG19" s="134">
        <f t="shared" si="4"/>
        <v>1735.0248708958054</v>
      </c>
      <c r="AH19" s="101"/>
      <c r="AI19" s="133">
        <v>-0.35783367118166065</v>
      </c>
      <c r="AJ19" s="101">
        <v>0</v>
      </c>
      <c r="AK19" s="134">
        <v>-0.35783367118166065</v>
      </c>
      <c r="AL19" s="133">
        <f t="shared" si="5"/>
        <v>1.2166328818339345E-2</v>
      </c>
      <c r="AM19" s="101">
        <f t="shared" si="6"/>
        <v>0</v>
      </c>
      <c r="AN19" s="134">
        <f t="shared" si="7"/>
        <v>1.2166328818339345E-2</v>
      </c>
    </row>
    <row r="20" spans="1:40" s="46" customFormat="1" x14ac:dyDescent="0.2">
      <c r="A20" s="48">
        <v>2014</v>
      </c>
      <c r="B20" s="48" t="s">
        <v>32</v>
      </c>
      <c r="C20" s="48">
        <v>29</v>
      </c>
      <c r="D20" s="48" t="s">
        <v>22</v>
      </c>
      <c r="E20" s="55">
        <v>41374</v>
      </c>
      <c r="F20" s="55">
        <v>41941</v>
      </c>
      <c r="G20" s="55">
        <v>41943</v>
      </c>
      <c r="H20" s="48" t="s">
        <v>29</v>
      </c>
      <c r="I20" s="48" t="s">
        <v>28</v>
      </c>
      <c r="J20" s="48" t="s">
        <v>25</v>
      </c>
      <c r="K20" s="80">
        <v>-2000000</v>
      </c>
      <c r="L20" s="48" t="s">
        <v>29</v>
      </c>
      <c r="M20" s="48" t="s">
        <v>24</v>
      </c>
      <c r="N20" s="48" t="s">
        <v>26</v>
      </c>
      <c r="O20" s="60">
        <v>53000000</v>
      </c>
      <c r="P20" s="48" t="s">
        <v>27</v>
      </c>
      <c r="Q20" s="68">
        <v>26.5</v>
      </c>
      <c r="R20" s="68"/>
      <c r="S20" s="60"/>
      <c r="T20" s="60">
        <v>0</v>
      </c>
      <c r="U20" s="48"/>
      <c r="V20" s="161">
        <v>27.452999983499996</v>
      </c>
      <c r="W20" s="162">
        <v>27.422266262962257</v>
      </c>
      <c r="X20" s="150">
        <v>-67734.64</v>
      </c>
      <c r="Y20" s="151">
        <v>-67188.740000000005</v>
      </c>
      <c r="Z20" s="152">
        <v>-545.9</v>
      </c>
      <c r="AA20" s="87"/>
      <c r="AB20" s="133">
        <v>61094.69732911446</v>
      </c>
      <c r="AC20" s="101">
        <v>67443.493902919639</v>
      </c>
      <c r="AD20" s="134">
        <v>-6348.7965738051771</v>
      </c>
      <c r="AE20" s="133">
        <f t="shared" si="2"/>
        <v>-6639.942670885539</v>
      </c>
      <c r="AF20" s="101">
        <f t="shared" si="3"/>
        <v>254.75390291963413</v>
      </c>
      <c r="AG20" s="134">
        <f t="shared" si="4"/>
        <v>-6894.6965738051767</v>
      </c>
      <c r="AH20" s="101"/>
      <c r="AI20" s="133">
        <v>-91254.615015432981</v>
      </c>
      <c r="AJ20" s="101">
        <v>-91791.028167282871</v>
      </c>
      <c r="AK20" s="134">
        <v>536.41315184989071</v>
      </c>
      <c r="AL20" s="133">
        <f t="shared" si="5"/>
        <v>-158989.25501543298</v>
      </c>
      <c r="AM20" s="101">
        <f t="shared" si="6"/>
        <v>-158979.76816728286</v>
      </c>
      <c r="AN20" s="134">
        <f t="shared" si="7"/>
        <v>-9.4868481501092674</v>
      </c>
    </row>
    <row r="21" spans="1:40" s="46" customFormat="1" x14ac:dyDescent="0.2">
      <c r="A21" s="48">
        <v>2014</v>
      </c>
      <c r="B21" s="48" t="s">
        <v>32</v>
      </c>
      <c r="C21" s="48">
        <v>30</v>
      </c>
      <c r="D21" s="48" t="s">
        <v>22</v>
      </c>
      <c r="E21" s="55">
        <v>41374</v>
      </c>
      <c r="F21" s="55">
        <v>41941</v>
      </c>
      <c r="G21" s="55">
        <v>41943</v>
      </c>
      <c r="H21" s="48" t="s">
        <v>29</v>
      </c>
      <c r="I21" s="48" t="s">
        <v>28</v>
      </c>
      <c r="J21" s="48" t="s">
        <v>25</v>
      </c>
      <c r="K21" s="80">
        <v>-2000000</v>
      </c>
      <c r="L21" s="48" t="s">
        <v>29</v>
      </c>
      <c r="M21" s="48" t="s">
        <v>24</v>
      </c>
      <c r="N21" s="48" t="s">
        <v>26</v>
      </c>
      <c r="O21" s="60">
        <v>50800000</v>
      </c>
      <c r="P21" s="48" t="s">
        <v>27</v>
      </c>
      <c r="Q21" s="68">
        <v>25.4</v>
      </c>
      <c r="R21" s="68">
        <v>26.5</v>
      </c>
      <c r="S21" s="60"/>
      <c r="T21" s="60">
        <v>0</v>
      </c>
      <c r="U21" s="48"/>
      <c r="V21" s="161">
        <v>27.452999983499996</v>
      </c>
      <c r="W21" s="162">
        <v>27.422266262962257</v>
      </c>
      <c r="X21" s="150">
        <v>-77643.360000000001</v>
      </c>
      <c r="Y21" s="101">
        <v>0</v>
      </c>
      <c r="Z21" s="152">
        <v>-77643.360000000001</v>
      </c>
      <c r="AA21" s="87"/>
      <c r="AB21" s="133">
        <v>69179.956248598697</v>
      </c>
      <c r="AC21" s="101">
        <v>0</v>
      </c>
      <c r="AD21" s="134">
        <v>69179.956248598697</v>
      </c>
      <c r="AE21" s="133">
        <f t="shared" si="2"/>
        <v>-8463.4037514013035</v>
      </c>
      <c r="AF21" s="101">
        <f t="shared" si="3"/>
        <v>0</v>
      </c>
      <c r="AG21" s="134">
        <f t="shared" si="4"/>
        <v>-8463.4037514013035</v>
      </c>
      <c r="AH21" s="101"/>
      <c r="AI21" s="133">
        <v>-1640.7930137704097</v>
      </c>
      <c r="AJ21" s="101">
        <v>0</v>
      </c>
      <c r="AK21" s="134">
        <v>-1640.7930137704097</v>
      </c>
      <c r="AL21" s="133">
        <f t="shared" si="5"/>
        <v>-79284.15301377041</v>
      </c>
      <c r="AM21" s="101">
        <f t="shared" si="6"/>
        <v>0</v>
      </c>
      <c r="AN21" s="134">
        <f t="shared" si="7"/>
        <v>-79284.15301377041</v>
      </c>
    </row>
    <row r="22" spans="1:40" s="46" customFormat="1" x14ac:dyDescent="0.2">
      <c r="A22" s="48">
        <v>2014</v>
      </c>
      <c r="B22" s="48" t="s">
        <v>33</v>
      </c>
      <c r="C22" s="48">
        <v>31</v>
      </c>
      <c r="D22" s="48" t="s">
        <v>22</v>
      </c>
      <c r="E22" s="55">
        <v>41374</v>
      </c>
      <c r="F22" s="55">
        <v>41969</v>
      </c>
      <c r="G22" s="55">
        <v>41971</v>
      </c>
      <c r="H22" s="48" t="s">
        <v>23</v>
      </c>
      <c r="I22" s="48" t="s">
        <v>24</v>
      </c>
      <c r="J22" s="48" t="s">
        <v>25</v>
      </c>
      <c r="K22" s="80">
        <v>-2000000</v>
      </c>
      <c r="L22" s="48" t="s">
        <v>23</v>
      </c>
      <c r="M22" s="48" t="s">
        <v>28</v>
      </c>
      <c r="N22" s="48" t="s">
        <v>26</v>
      </c>
      <c r="O22" s="60">
        <v>50800000</v>
      </c>
      <c r="P22" s="48" t="s">
        <v>27</v>
      </c>
      <c r="Q22" s="68">
        <v>25.4</v>
      </c>
      <c r="R22" s="68"/>
      <c r="S22" s="60"/>
      <c r="T22" s="60">
        <v>0</v>
      </c>
      <c r="U22" s="48"/>
      <c r="V22" s="161">
        <v>27.452999983499996</v>
      </c>
      <c r="W22" s="162">
        <v>27.415159231158935</v>
      </c>
      <c r="X22" s="133">
        <v>5.96</v>
      </c>
      <c r="Y22" s="101">
        <v>0</v>
      </c>
      <c r="Z22" s="134">
        <v>5.96</v>
      </c>
      <c r="AA22" s="87"/>
      <c r="AB22" s="133">
        <v>2576.9972583892263</v>
      </c>
      <c r="AC22" s="101">
        <v>0</v>
      </c>
      <c r="AD22" s="134">
        <v>2576.9972583892263</v>
      </c>
      <c r="AE22" s="133">
        <f t="shared" si="2"/>
        <v>2582.9572583892264</v>
      </c>
      <c r="AF22" s="101">
        <f t="shared" si="3"/>
        <v>0</v>
      </c>
      <c r="AG22" s="134">
        <f t="shared" si="4"/>
        <v>2582.9572583892264</v>
      </c>
      <c r="AH22" s="101"/>
      <c r="AI22" s="133">
        <v>-5.7787501559207621</v>
      </c>
      <c r="AJ22" s="101">
        <v>0</v>
      </c>
      <c r="AK22" s="134">
        <v>-5.7787501559207621</v>
      </c>
      <c r="AL22" s="133">
        <f t="shared" si="5"/>
        <v>0.18124984407923783</v>
      </c>
      <c r="AM22" s="101">
        <f t="shared" si="6"/>
        <v>0</v>
      </c>
      <c r="AN22" s="134">
        <f t="shared" si="7"/>
        <v>0.18124984407923783</v>
      </c>
    </row>
    <row r="23" spans="1:40" s="46" customFormat="1" x14ac:dyDescent="0.2">
      <c r="A23" s="48">
        <v>2014</v>
      </c>
      <c r="B23" s="48" t="s">
        <v>33</v>
      </c>
      <c r="C23" s="48">
        <v>32</v>
      </c>
      <c r="D23" s="48" t="s">
        <v>22</v>
      </c>
      <c r="E23" s="55">
        <v>41374</v>
      </c>
      <c r="F23" s="55">
        <v>41969</v>
      </c>
      <c r="G23" s="55">
        <v>41971</v>
      </c>
      <c r="H23" s="48" t="s">
        <v>29</v>
      </c>
      <c r="I23" s="48" t="s">
        <v>28</v>
      </c>
      <c r="J23" s="48" t="s">
        <v>25</v>
      </c>
      <c r="K23" s="80">
        <v>-2000000</v>
      </c>
      <c r="L23" s="48" t="s">
        <v>29</v>
      </c>
      <c r="M23" s="48" t="s">
        <v>24</v>
      </c>
      <c r="N23" s="48" t="s">
        <v>26</v>
      </c>
      <c r="O23" s="60">
        <v>53000000</v>
      </c>
      <c r="P23" s="48" t="s">
        <v>27</v>
      </c>
      <c r="Q23" s="68">
        <v>26.5</v>
      </c>
      <c r="R23" s="68"/>
      <c r="S23" s="60"/>
      <c r="T23" s="60">
        <v>0</v>
      </c>
      <c r="U23" s="48"/>
      <c r="V23" s="161">
        <v>27.452999983499996</v>
      </c>
      <c r="W23" s="162">
        <v>27.415159231158935</v>
      </c>
      <c r="X23" s="150">
        <v>-68045.509999999995</v>
      </c>
      <c r="Y23" s="151">
        <v>-66670.98</v>
      </c>
      <c r="Z23" s="152">
        <v>-1374.53</v>
      </c>
      <c r="AA23" s="87"/>
      <c r="AB23" s="133">
        <v>60162.211257702991</v>
      </c>
      <c r="AC23" s="101">
        <v>67073.820162972537</v>
      </c>
      <c r="AD23" s="134">
        <v>-6911.6089052695424</v>
      </c>
      <c r="AE23" s="133">
        <f t="shared" si="2"/>
        <v>-7883.2987422970036</v>
      </c>
      <c r="AF23" s="101">
        <f t="shared" si="3"/>
        <v>402.84016297254129</v>
      </c>
      <c r="AG23" s="134">
        <f t="shared" si="4"/>
        <v>-8286.1389052695431</v>
      </c>
      <c r="AH23" s="101"/>
      <c r="AI23" s="133">
        <v>-90409.670503082016</v>
      </c>
      <c r="AJ23" s="101">
        <v>-91756.771402525323</v>
      </c>
      <c r="AK23" s="134">
        <v>1347.1008994433068</v>
      </c>
      <c r="AL23" s="133">
        <f t="shared" si="5"/>
        <v>-158455.180503082</v>
      </c>
      <c r="AM23" s="101">
        <f t="shared" si="6"/>
        <v>-158427.75140252532</v>
      </c>
      <c r="AN23" s="134">
        <f t="shared" si="7"/>
        <v>-27.429100556693129</v>
      </c>
    </row>
    <row r="24" spans="1:40" s="46" customFormat="1" x14ac:dyDescent="0.2">
      <c r="A24" s="48">
        <v>2014</v>
      </c>
      <c r="B24" s="48" t="s">
        <v>33</v>
      </c>
      <c r="C24" s="48">
        <v>33</v>
      </c>
      <c r="D24" s="48" t="s">
        <v>22</v>
      </c>
      <c r="E24" s="55">
        <v>41374</v>
      </c>
      <c r="F24" s="55">
        <v>41969</v>
      </c>
      <c r="G24" s="55">
        <v>41971</v>
      </c>
      <c r="H24" s="48" t="s">
        <v>29</v>
      </c>
      <c r="I24" s="48" t="s">
        <v>28</v>
      </c>
      <c r="J24" s="48" t="s">
        <v>25</v>
      </c>
      <c r="K24" s="80">
        <v>-2000000</v>
      </c>
      <c r="L24" s="48" t="s">
        <v>29</v>
      </c>
      <c r="M24" s="48" t="s">
        <v>24</v>
      </c>
      <c r="N24" s="48" t="s">
        <v>26</v>
      </c>
      <c r="O24" s="60">
        <v>50800000</v>
      </c>
      <c r="P24" s="48" t="s">
        <v>27</v>
      </c>
      <c r="Q24" s="68">
        <v>25.4</v>
      </c>
      <c r="R24" s="68">
        <v>26.5</v>
      </c>
      <c r="S24" s="60"/>
      <c r="T24" s="60">
        <v>0</v>
      </c>
      <c r="U24" s="48"/>
      <c r="V24" s="161">
        <v>27.452999983499996</v>
      </c>
      <c r="W24" s="162">
        <v>27.415159231158935</v>
      </c>
      <c r="X24" s="150">
        <v>-77428.350000000006</v>
      </c>
      <c r="Y24" s="101">
        <v>0</v>
      </c>
      <c r="Z24" s="152">
        <v>-77428.350000000006</v>
      </c>
      <c r="AA24" s="87"/>
      <c r="AB24" s="133">
        <v>67025.146841772454</v>
      </c>
      <c r="AC24" s="101">
        <v>0</v>
      </c>
      <c r="AD24" s="134">
        <v>67025.146841772454</v>
      </c>
      <c r="AE24" s="133">
        <f t="shared" si="2"/>
        <v>-10403.203158227552</v>
      </c>
      <c r="AF24" s="101">
        <f t="shared" si="3"/>
        <v>0</v>
      </c>
      <c r="AG24" s="134">
        <f t="shared" si="4"/>
        <v>-10403.203158227552</v>
      </c>
      <c r="AH24" s="101"/>
      <c r="AI24" s="133">
        <v>-2496.1069195513701</v>
      </c>
      <c r="AJ24" s="101">
        <v>0</v>
      </c>
      <c r="AK24" s="134">
        <v>-2496.1069195513701</v>
      </c>
      <c r="AL24" s="133">
        <f t="shared" si="5"/>
        <v>-79924.456919551376</v>
      </c>
      <c r="AM24" s="101">
        <f t="shared" si="6"/>
        <v>0</v>
      </c>
      <c r="AN24" s="134">
        <f t="shared" si="7"/>
        <v>-79924.456919551376</v>
      </c>
    </row>
    <row r="25" spans="1:40" s="46" customFormat="1" x14ac:dyDescent="0.2">
      <c r="A25" s="48">
        <v>2014</v>
      </c>
      <c r="B25" s="48" t="s">
        <v>34</v>
      </c>
      <c r="C25" s="48">
        <v>34</v>
      </c>
      <c r="D25" s="48" t="s">
        <v>22</v>
      </c>
      <c r="E25" s="55">
        <v>41374</v>
      </c>
      <c r="F25" s="55">
        <v>42002</v>
      </c>
      <c r="G25" s="55">
        <v>42004</v>
      </c>
      <c r="H25" s="48" t="s">
        <v>23</v>
      </c>
      <c r="I25" s="48" t="s">
        <v>24</v>
      </c>
      <c r="J25" s="48" t="s">
        <v>25</v>
      </c>
      <c r="K25" s="80">
        <v>-2000000</v>
      </c>
      <c r="L25" s="48" t="s">
        <v>23</v>
      </c>
      <c r="M25" s="48" t="s">
        <v>28</v>
      </c>
      <c r="N25" s="48" t="s">
        <v>26</v>
      </c>
      <c r="O25" s="60">
        <v>50800000</v>
      </c>
      <c r="P25" s="48" t="s">
        <v>27</v>
      </c>
      <c r="Q25" s="68">
        <v>25.4</v>
      </c>
      <c r="R25" s="68"/>
      <c r="S25" s="60"/>
      <c r="T25" s="60">
        <v>0</v>
      </c>
      <c r="U25" s="48"/>
      <c r="V25" s="161">
        <v>27.452999983499996</v>
      </c>
      <c r="W25" s="162">
        <v>27.406785451169011</v>
      </c>
      <c r="X25" s="133">
        <v>37.26</v>
      </c>
      <c r="Y25" s="101">
        <v>0</v>
      </c>
      <c r="Z25" s="134">
        <v>37.26</v>
      </c>
      <c r="AA25" s="87"/>
      <c r="AB25" s="133">
        <v>3609.13860315893</v>
      </c>
      <c r="AC25" s="101">
        <v>0</v>
      </c>
      <c r="AD25" s="134">
        <v>3609.13860315893</v>
      </c>
      <c r="AE25" s="133">
        <f t="shared" si="2"/>
        <v>3646.3986031589302</v>
      </c>
      <c r="AF25" s="101">
        <f t="shared" si="3"/>
        <v>0</v>
      </c>
      <c r="AG25" s="134">
        <f t="shared" si="4"/>
        <v>3646.3986031589302</v>
      </c>
      <c r="AH25" s="101"/>
      <c r="AI25" s="133">
        <v>-36.248370359252284</v>
      </c>
      <c r="AJ25" s="101">
        <v>0</v>
      </c>
      <c r="AK25" s="134">
        <v>-36.248370359252284</v>
      </c>
      <c r="AL25" s="133">
        <f t="shared" si="5"/>
        <v>1.0116296407477137</v>
      </c>
      <c r="AM25" s="101">
        <f t="shared" si="6"/>
        <v>0</v>
      </c>
      <c r="AN25" s="134">
        <f t="shared" si="7"/>
        <v>1.0116296407477137</v>
      </c>
    </row>
    <row r="26" spans="1:40" s="46" customFormat="1" x14ac:dyDescent="0.2">
      <c r="A26" s="48">
        <v>2014</v>
      </c>
      <c r="B26" s="48" t="s">
        <v>34</v>
      </c>
      <c r="C26" s="48">
        <v>35</v>
      </c>
      <c r="D26" s="48" t="s">
        <v>22</v>
      </c>
      <c r="E26" s="55">
        <v>41374</v>
      </c>
      <c r="F26" s="55">
        <v>42002</v>
      </c>
      <c r="G26" s="55">
        <v>42004</v>
      </c>
      <c r="H26" s="48" t="s">
        <v>29</v>
      </c>
      <c r="I26" s="48" t="s">
        <v>28</v>
      </c>
      <c r="J26" s="48" t="s">
        <v>25</v>
      </c>
      <c r="K26" s="80">
        <v>-2000000</v>
      </c>
      <c r="L26" s="48" t="s">
        <v>29</v>
      </c>
      <c r="M26" s="48" t="s">
        <v>24</v>
      </c>
      <c r="N26" s="48" t="s">
        <v>26</v>
      </c>
      <c r="O26" s="60">
        <v>53000000</v>
      </c>
      <c r="P26" s="48" t="s">
        <v>27</v>
      </c>
      <c r="Q26" s="68">
        <v>26.5</v>
      </c>
      <c r="R26" s="68"/>
      <c r="S26" s="60"/>
      <c r="T26" s="60">
        <v>0</v>
      </c>
      <c r="U26" s="48"/>
      <c r="V26" s="161">
        <v>27.452999983499996</v>
      </c>
      <c r="W26" s="162">
        <v>27.406785451169011</v>
      </c>
      <c r="X26" s="150">
        <v>-68659.8</v>
      </c>
      <c r="Y26" s="151">
        <v>-66060.94</v>
      </c>
      <c r="Z26" s="152">
        <v>-2598.87</v>
      </c>
      <c r="AA26" s="87"/>
      <c r="AB26" s="133">
        <v>59329.05066319539</v>
      </c>
      <c r="AC26" s="101">
        <v>66510.325068488557</v>
      </c>
      <c r="AD26" s="134">
        <v>-7181.2744052931648</v>
      </c>
      <c r="AE26" s="133">
        <f t="shared" si="2"/>
        <v>-9330.7493368046125</v>
      </c>
      <c r="AF26" s="101">
        <f t="shared" si="3"/>
        <v>449.38506848855468</v>
      </c>
      <c r="AG26" s="134">
        <f t="shared" si="4"/>
        <v>-9780.1444052931656</v>
      </c>
      <c r="AH26" s="101"/>
      <c r="AI26" s="133">
        <v>-89174.799282719192</v>
      </c>
      <c r="AJ26" s="101">
        <v>-91728.48730183045</v>
      </c>
      <c r="AK26" s="134">
        <v>2553.6880191112577</v>
      </c>
      <c r="AL26" s="133">
        <f t="shared" si="5"/>
        <v>-157834.59928271919</v>
      </c>
      <c r="AM26" s="101">
        <f t="shared" si="6"/>
        <v>-157789.42730183044</v>
      </c>
      <c r="AN26" s="134">
        <f t="shared" si="7"/>
        <v>-45.181980888742146</v>
      </c>
    </row>
    <row r="27" spans="1:40" s="46" customFormat="1" x14ac:dyDescent="0.2">
      <c r="A27" s="49">
        <v>2014</v>
      </c>
      <c r="B27" s="49" t="s">
        <v>34</v>
      </c>
      <c r="C27" s="49">
        <v>36</v>
      </c>
      <c r="D27" s="49" t="s">
        <v>22</v>
      </c>
      <c r="E27" s="56">
        <v>41374</v>
      </c>
      <c r="F27" s="56">
        <v>42002</v>
      </c>
      <c r="G27" s="56">
        <v>42004</v>
      </c>
      <c r="H27" s="49" t="s">
        <v>29</v>
      </c>
      <c r="I27" s="49" t="s">
        <v>28</v>
      </c>
      <c r="J27" s="49" t="s">
        <v>25</v>
      </c>
      <c r="K27" s="81">
        <v>-2000000</v>
      </c>
      <c r="L27" s="49" t="s">
        <v>29</v>
      </c>
      <c r="M27" s="49" t="s">
        <v>24</v>
      </c>
      <c r="N27" s="49" t="s">
        <v>26</v>
      </c>
      <c r="O27" s="61">
        <v>50800000</v>
      </c>
      <c r="P27" s="49" t="s">
        <v>27</v>
      </c>
      <c r="Q27" s="69">
        <v>25.4</v>
      </c>
      <c r="R27" s="69">
        <v>26.5</v>
      </c>
      <c r="S27" s="61"/>
      <c r="T27" s="61">
        <v>0</v>
      </c>
      <c r="U27" s="49"/>
      <c r="V27" s="163">
        <v>27.452999983499996</v>
      </c>
      <c r="W27" s="69">
        <v>27.406785451169011</v>
      </c>
      <c r="X27" s="153">
        <v>-77242.33</v>
      </c>
      <c r="Y27" s="89">
        <v>0</v>
      </c>
      <c r="Z27" s="154">
        <v>-77242.33</v>
      </c>
      <c r="AA27" s="87"/>
      <c r="AB27" s="135">
        <v>64876.987745761915</v>
      </c>
      <c r="AC27" s="89">
        <v>0</v>
      </c>
      <c r="AD27" s="136">
        <v>64876.987745761915</v>
      </c>
      <c r="AE27" s="135">
        <f t="shared" si="2"/>
        <v>-12365.342254238087</v>
      </c>
      <c r="AF27" s="89">
        <f t="shared" si="3"/>
        <v>0</v>
      </c>
      <c r="AG27" s="136">
        <f t="shared" si="4"/>
        <v>-12365.342254238087</v>
      </c>
      <c r="AH27" s="101"/>
      <c r="AI27" s="135">
        <v>-3390.3312747784803</v>
      </c>
      <c r="AJ27" s="89">
        <v>0</v>
      </c>
      <c r="AK27" s="136">
        <v>-3390.3312747784803</v>
      </c>
      <c r="AL27" s="135">
        <f t="shared" si="5"/>
        <v>-80632.661274778482</v>
      </c>
      <c r="AM27" s="89">
        <f t="shared" si="6"/>
        <v>0</v>
      </c>
      <c r="AN27" s="136">
        <f t="shared" si="7"/>
        <v>-80632.661274778482</v>
      </c>
    </row>
    <row r="28" spans="1:40" s="47" customFormat="1" x14ac:dyDescent="0.2">
      <c r="A28" s="50"/>
      <c r="B28" s="50"/>
      <c r="C28" s="50"/>
      <c r="D28" s="50"/>
      <c r="E28" s="57"/>
      <c r="F28" s="57"/>
      <c r="G28" s="57"/>
      <c r="H28" s="50"/>
      <c r="I28" s="50"/>
      <c r="J28" s="50"/>
      <c r="K28" s="82">
        <v>-12000000</v>
      </c>
      <c r="L28" s="50"/>
      <c r="M28" s="50"/>
      <c r="N28" s="50"/>
      <c r="O28" s="62">
        <v>304800000</v>
      </c>
      <c r="P28" s="50"/>
      <c r="Q28" s="70">
        <v>25.4</v>
      </c>
      <c r="R28" s="70"/>
      <c r="S28" s="62"/>
      <c r="T28" s="62"/>
      <c r="U28" s="50"/>
      <c r="V28" s="164"/>
      <c r="W28" s="70"/>
      <c r="X28" s="155">
        <v>-879375.97</v>
      </c>
      <c r="Y28" s="90">
        <v>-404905.9</v>
      </c>
      <c r="Z28" s="156">
        <v>-474470.06</v>
      </c>
      <c r="AA28" s="87"/>
      <c r="AB28" s="137">
        <v>816251.70753192692</v>
      </c>
      <c r="AC28" s="91">
        <v>405701.46194206126</v>
      </c>
      <c r="AD28" s="138">
        <v>410550.24558986566</v>
      </c>
      <c r="AE28" s="137">
        <f t="shared" si="2"/>
        <v>-63124.262468073051</v>
      </c>
      <c r="AF28" s="91">
        <f t="shared" si="3"/>
        <v>795.56194206123473</v>
      </c>
      <c r="AG28" s="138">
        <f t="shared" si="4"/>
        <v>-63919.814410134335</v>
      </c>
      <c r="AH28" s="91"/>
      <c r="AI28" s="137">
        <v>-554797.60682117369</v>
      </c>
      <c r="AJ28" s="91">
        <v>-550932.83560783672</v>
      </c>
      <c r="AK28" s="138">
        <v>-3864.7712133371388</v>
      </c>
      <c r="AL28" s="137">
        <f t="shared" si="5"/>
        <v>-1434173.5768211735</v>
      </c>
      <c r="AM28" s="91">
        <f t="shared" si="6"/>
        <v>-955838.73560783674</v>
      </c>
      <c r="AN28" s="138">
        <f t="shared" si="7"/>
        <v>-478334.83121333714</v>
      </c>
    </row>
    <row r="29" spans="1:40" s="47" customFormat="1" x14ac:dyDescent="0.2">
      <c r="A29" s="50"/>
      <c r="B29" s="50"/>
      <c r="C29" s="50"/>
      <c r="D29" s="50"/>
      <c r="E29" s="57"/>
      <c r="F29" s="57"/>
      <c r="G29" s="57"/>
      <c r="H29" s="50"/>
      <c r="I29" s="50"/>
      <c r="J29" s="50"/>
      <c r="K29" s="62"/>
      <c r="L29" s="50"/>
      <c r="M29" s="50"/>
      <c r="N29" s="50"/>
      <c r="O29" s="62"/>
      <c r="P29" s="50"/>
      <c r="Q29" s="70"/>
      <c r="R29" s="70"/>
      <c r="S29" s="62"/>
      <c r="T29" s="62"/>
      <c r="U29" s="50"/>
      <c r="V29" s="164"/>
      <c r="W29" s="70"/>
      <c r="X29" s="137"/>
      <c r="Y29" s="91"/>
      <c r="Z29" s="138"/>
      <c r="AA29" s="92"/>
      <c r="AB29" s="137"/>
      <c r="AC29" s="91"/>
      <c r="AD29" s="138"/>
      <c r="AE29" s="137"/>
      <c r="AF29" s="91"/>
      <c r="AG29" s="138"/>
      <c r="AH29" s="91"/>
      <c r="AI29" s="137"/>
      <c r="AJ29" s="91"/>
      <c r="AK29" s="138"/>
      <c r="AL29" s="137"/>
      <c r="AM29" s="91"/>
      <c r="AN29" s="138"/>
    </row>
    <row r="30" spans="1:40" s="46" customFormat="1" x14ac:dyDescent="0.2">
      <c r="A30" s="48">
        <v>2015</v>
      </c>
      <c r="B30" s="48" t="s">
        <v>35</v>
      </c>
      <c r="C30" s="48">
        <v>104</v>
      </c>
      <c r="D30" s="48" t="s">
        <v>22</v>
      </c>
      <c r="E30" s="55">
        <v>41809</v>
      </c>
      <c r="F30" s="55">
        <v>42031</v>
      </c>
      <c r="G30" s="55">
        <v>42033</v>
      </c>
      <c r="H30" s="48" t="s">
        <v>23</v>
      </c>
      <c r="I30" s="48" t="s">
        <v>24</v>
      </c>
      <c r="J30" s="48" t="s">
        <v>25</v>
      </c>
      <c r="K30" s="80">
        <v>-2000000</v>
      </c>
      <c r="L30" s="48" t="s">
        <v>23</v>
      </c>
      <c r="M30" s="48" t="s">
        <v>28</v>
      </c>
      <c r="N30" s="48" t="s">
        <v>26</v>
      </c>
      <c r="O30" s="60">
        <v>53500000</v>
      </c>
      <c r="P30" s="48" t="s">
        <v>27</v>
      </c>
      <c r="Q30" s="68">
        <v>26.75</v>
      </c>
      <c r="R30" s="68"/>
      <c r="S30" s="60"/>
      <c r="T30" s="60">
        <v>0</v>
      </c>
      <c r="U30" s="48"/>
      <c r="V30" s="161">
        <v>27.452999983499996</v>
      </c>
      <c r="W30" s="162">
        <v>27.402319879286505</v>
      </c>
      <c r="X30" s="133">
        <v>4926.6099999999997</v>
      </c>
      <c r="Y30" s="101">
        <v>0</v>
      </c>
      <c r="Z30" s="134">
        <v>4926.6099999999997</v>
      </c>
      <c r="AA30" s="87"/>
      <c r="AB30" s="133">
        <v>59282.592474199031</v>
      </c>
      <c r="AC30" s="101">
        <v>54649.086757542602</v>
      </c>
      <c r="AD30" s="134">
        <v>4633.5057166564284</v>
      </c>
      <c r="AE30" s="133">
        <f t="shared" ref="AE30:AE93" si="8">X30+AB30</f>
        <v>64209.202474199032</v>
      </c>
      <c r="AF30" s="101">
        <f t="shared" ref="AF30:AF93" si="9">Y30+AC30</f>
        <v>54649.086757542602</v>
      </c>
      <c r="AG30" s="134">
        <f t="shared" ref="AG30:AG93" si="10">Z30+AD30</f>
        <v>9560.115716656428</v>
      </c>
      <c r="AH30" s="101"/>
      <c r="AI30" s="133">
        <v>-4630.2255682258519</v>
      </c>
      <c r="AJ30" s="101">
        <v>0</v>
      </c>
      <c r="AK30" s="134">
        <v>-4630.2255682258519</v>
      </c>
      <c r="AL30" s="133">
        <f t="shared" si="5"/>
        <v>296.38443177414774</v>
      </c>
      <c r="AM30" s="101">
        <f t="shared" si="6"/>
        <v>0</v>
      </c>
      <c r="AN30" s="134">
        <f t="shared" si="7"/>
        <v>296.38443177414774</v>
      </c>
    </row>
    <row r="31" spans="1:40" s="46" customFormat="1" x14ac:dyDescent="0.2">
      <c r="A31" s="48">
        <v>2015</v>
      </c>
      <c r="B31" s="48" t="s">
        <v>35</v>
      </c>
      <c r="C31" s="48">
        <v>105</v>
      </c>
      <c r="D31" s="48" t="s">
        <v>22</v>
      </c>
      <c r="E31" s="55">
        <v>41809</v>
      </c>
      <c r="F31" s="55">
        <v>42031</v>
      </c>
      <c r="G31" s="55">
        <v>42033</v>
      </c>
      <c r="H31" s="48" t="s">
        <v>29</v>
      </c>
      <c r="I31" s="48" t="s">
        <v>28</v>
      </c>
      <c r="J31" s="48" t="s">
        <v>25</v>
      </c>
      <c r="K31" s="80">
        <v>-2000000</v>
      </c>
      <c r="L31" s="48" t="s">
        <v>29</v>
      </c>
      <c r="M31" s="48" t="s">
        <v>24</v>
      </c>
      <c r="N31" s="48" t="s">
        <v>26</v>
      </c>
      <c r="O31" s="60">
        <v>55360000</v>
      </c>
      <c r="P31" s="48" t="s">
        <v>27</v>
      </c>
      <c r="Q31" s="68">
        <v>27.68</v>
      </c>
      <c r="R31" s="68"/>
      <c r="S31" s="60"/>
      <c r="T31" s="60">
        <v>0</v>
      </c>
      <c r="U31" s="48"/>
      <c r="V31" s="161">
        <v>27.452999983499996</v>
      </c>
      <c r="W31" s="162">
        <v>27.402319879286505</v>
      </c>
      <c r="X31" s="150">
        <v>-12557.63</v>
      </c>
      <c r="Y31" s="101">
        <v>0</v>
      </c>
      <c r="Z31" s="152">
        <v>-12557.63</v>
      </c>
      <c r="AA31" s="87"/>
      <c r="AB31" s="133">
        <v>7075.1615454423745</v>
      </c>
      <c r="AC31" s="101">
        <v>0</v>
      </c>
      <c r="AD31" s="134">
        <v>7075.1615454423745</v>
      </c>
      <c r="AE31" s="133">
        <f t="shared" si="8"/>
        <v>-5482.4684545576247</v>
      </c>
      <c r="AF31" s="101">
        <f t="shared" si="9"/>
        <v>0</v>
      </c>
      <c r="AG31" s="134">
        <f t="shared" si="10"/>
        <v>-5482.4684545576247</v>
      </c>
      <c r="AH31" s="101"/>
      <c r="AI31" s="133">
        <v>-65986.000660474951</v>
      </c>
      <c r="AJ31" s="101">
        <v>-76216.377624876564</v>
      </c>
      <c r="AK31" s="134">
        <v>10230.376964401617</v>
      </c>
      <c r="AL31" s="133">
        <f t="shared" si="5"/>
        <v>-78543.630660474955</v>
      </c>
      <c r="AM31" s="101">
        <f t="shared" si="6"/>
        <v>-76216.377624876564</v>
      </c>
      <c r="AN31" s="134">
        <f t="shared" si="7"/>
        <v>-2327.2530355983818</v>
      </c>
    </row>
    <row r="32" spans="1:40" s="46" customFormat="1" x14ac:dyDescent="0.2">
      <c r="A32" s="48">
        <v>2015</v>
      </c>
      <c r="B32" s="48" t="s">
        <v>35</v>
      </c>
      <c r="C32" s="48">
        <v>106</v>
      </c>
      <c r="D32" s="48" t="s">
        <v>22</v>
      </c>
      <c r="E32" s="55">
        <v>41809</v>
      </c>
      <c r="F32" s="55">
        <v>42031</v>
      </c>
      <c r="G32" s="55">
        <v>42033</v>
      </c>
      <c r="H32" s="48" t="s">
        <v>29</v>
      </c>
      <c r="I32" s="48" t="s">
        <v>28</v>
      </c>
      <c r="J32" s="48" t="s">
        <v>25</v>
      </c>
      <c r="K32" s="80">
        <v>-2000000</v>
      </c>
      <c r="L32" s="48" t="s">
        <v>29</v>
      </c>
      <c r="M32" s="48" t="s">
        <v>24</v>
      </c>
      <c r="N32" s="48" t="s">
        <v>26</v>
      </c>
      <c r="O32" s="60">
        <v>53500000</v>
      </c>
      <c r="P32" s="48" t="s">
        <v>27</v>
      </c>
      <c r="Q32" s="68">
        <v>26.75</v>
      </c>
      <c r="R32" s="68">
        <v>27.68</v>
      </c>
      <c r="S32" s="60"/>
      <c r="T32" s="60">
        <v>0</v>
      </c>
      <c r="U32" s="48"/>
      <c r="V32" s="161">
        <v>27.452999983499996</v>
      </c>
      <c r="W32" s="162">
        <v>27.402319879286505</v>
      </c>
      <c r="X32" s="150">
        <v>-11711.67</v>
      </c>
      <c r="Y32" s="101">
        <v>0</v>
      </c>
      <c r="Z32" s="152">
        <v>-11711.67</v>
      </c>
      <c r="AA32" s="87"/>
      <c r="AB32" s="133">
        <v>15040.201421937894</v>
      </c>
      <c r="AC32" s="101">
        <v>0</v>
      </c>
      <c r="AD32" s="134">
        <v>15040.201421937894</v>
      </c>
      <c r="AE32" s="133">
        <f t="shared" si="8"/>
        <v>3328.5314219378943</v>
      </c>
      <c r="AF32" s="101">
        <f t="shared" si="9"/>
        <v>0</v>
      </c>
      <c r="AG32" s="134">
        <f t="shared" si="10"/>
        <v>3328.5314219378943</v>
      </c>
      <c r="AH32" s="101"/>
      <c r="AI32" s="133">
        <v>-45504.048116021557</v>
      </c>
      <c r="AJ32" s="101">
        <v>0</v>
      </c>
      <c r="AK32" s="134">
        <v>-45504.048116021557</v>
      </c>
      <c r="AL32" s="133">
        <f t="shared" si="5"/>
        <v>-57215.718116021555</v>
      </c>
      <c r="AM32" s="101">
        <f t="shared" si="6"/>
        <v>0</v>
      </c>
      <c r="AN32" s="134">
        <f t="shared" si="7"/>
        <v>-57215.718116021555</v>
      </c>
    </row>
    <row r="33" spans="1:40" s="46" customFormat="1" x14ac:dyDescent="0.2">
      <c r="A33" s="48">
        <v>2015</v>
      </c>
      <c r="B33" s="48" t="s">
        <v>36</v>
      </c>
      <c r="C33" s="48">
        <v>107</v>
      </c>
      <c r="D33" s="48" t="s">
        <v>22</v>
      </c>
      <c r="E33" s="55">
        <v>41809</v>
      </c>
      <c r="F33" s="55">
        <v>42059</v>
      </c>
      <c r="G33" s="55">
        <v>42061</v>
      </c>
      <c r="H33" s="48" t="s">
        <v>23</v>
      </c>
      <c r="I33" s="48" t="s">
        <v>24</v>
      </c>
      <c r="J33" s="48" t="s">
        <v>25</v>
      </c>
      <c r="K33" s="80">
        <v>-2000000</v>
      </c>
      <c r="L33" s="48" t="s">
        <v>23</v>
      </c>
      <c r="M33" s="48" t="s">
        <v>28</v>
      </c>
      <c r="N33" s="48" t="s">
        <v>26</v>
      </c>
      <c r="O33" s="60">
        <v>53500000</v>
      </c>
      <c r="P33" s="48" t="s">
        <v>27</v>
      </c>
      <c r="Q33" s="68">
        <v>26.75</v>
      </c>
      <c r="R33" s="68"/>
      <c r="S33" s="60"/>
      <c r="T33" s="60">
        <v>0</v>
      </c>
      <c r="U33" s="48"/>
      <c r="V33" s="161">
        <v>27.452999983499996</v>
      </c>
      <c r="W33" s="162">
        <v>27.395866280280615</v>
      </c>
      <c r="X33" s="133">
        <v>6047.92</v>
      </c>
      <c r="Y33" s="101">
        <v>0</v>
      </c>
      <c r="Z33" s="134">
        <v>6047.92</v>
      </c>
      <c r="AA33" s="87"/>
      <c r="AB33" s="133">
        <v>59679.629935881436</v>
      </c>
      <c r="AC33" s="101">
        <v>55183.672592267314</v>
      </c>
      <c r="AD33" s="134">
        <v>4495.9573436141209</v>
      </c>
      <c r="AE33" s="133">
        <f t="shared" si="8"/>
        <v>65727.549935881441</v>
      </c>
      <c r="AF33" s="101">
        <f t="shared" si="9"/>
        <v>55183.672592267314</v>
      </c>
      <c r="AG33" s="134">
        <f t="shared" si="10"/>
        <v>10543.87734361412</v>
      </c>
      <c r="AH33" s="101"/>
      <c r="AI33" s="133">
        <v>-5508.9933770665257</v>
      </c>
      <c r="AJ33" s="101">
        <v>0</v>
      </c>
      <c r="AK33" s="134">
        <v>-5508.9933770665257</v>
      </c>
      <c r="AL33" s="133">
        <f t="shared" si="5"/>
        <v>538.92662293347439</v>
      </c>
      <c r="AM33" s="101">
        <f t="shared" si="6"/>
        <v>0</v>
      </c>
      <c r="AN33" s="134">
        <f t="shared" si="7"/>
        <v>538.92662293347439</v>
      </c>
    </row>
    <row r="34" spans="1:40" s="46" customFormat="1" x14ac:dyDescent="0.2">
      <c r="A34" s="48">
        <v>2015</v>
      </c>
      <c r="B34" s="48" t="s">
        <v>36</v>
      </c>
      <c r="C34" s="48">
        <v>108</v>
      </c>
      <c r="D34" s="48" t="s">
        <v>22</v>
      </c>
      <c r="E34" s="55">
        <v>41809</v>
      </c>
      <c r="F34" s="55">
        <v>42059</v>
      </c>
      <c r="G34" s="55">
        <v>42061</v>
      </c>
      <c r="H34" s="48" t="s">
        <v>29</v>
      </c>
      <c r="I34" s="48" t="s">
        <v>28</v>
      </c>
      <c r="J34" s="48" t="s">
        <v>25</v>
      </c>
      <c r="K34" s="80">
        <v>-2000000</v>
      </c>
      <c r="L34" s="48" t="s">
        <v>29</v>
      </c>
      <c r="M34" s="48" t="s">
        <v>24</v>
      </c>
      <c r="N34" s="48" t="s">
        <v>26</v>
      </c>
      <c r="O34" s="60">
        <v>55360000</v>
      </c>
      <c r="P34" s="48" t="s">
        <v>27</v>
      </c>
      <c r="Q34" s="68">
        <v>27.68</v>
      </c>
      <c r="R34" s="68"/>
      <c r="S34" s="60"/>
      <c r="T34" s="60">
        <v>0</v>
      </c>
      <c r="U34" s="48"/>
      <c r="V34" s="161">
        <v>27.452999983499996</v>
      </c>
      <c r="W34" s="162">
        <v>27.395866280280615</v>
      </c>
      <c r="X34" s="150">
        <v>-13895.5</v>
      </c>
      <c r="Y34" s="101">
        <v>0</v>
      </c>
      <c r="Z34" s="152">
        <v>-13895.5</v>
      </c>
      <c r="AA34" s="87"/>
      <c r="AB34" s="133">
        <v>7342.3887825831198</v>
      </c>
      <c r="AC34" s="101">
        <v>0</v>
      </c>
      <c r="AD34" s="134">
        <v>7342.3887825831198</v>
      </c>
      <c r="AE34" s="133">
        <f t="shared" si="8"/>
        <v>-6553.1112174168802</v>
      </c>
      <c r="AF34" s="101">
        <f t="shared" si="9"/>
        <v>0</v>
      </c>
      <c r="AG34" s="134">
        <f t="shared" si="10"/>
        <v>-6553.1112174168802</v>
      </c>
      <c r="AH34" s="101"/>
      <c r="AI34" s="133">
        <v>-65101.107922080839</v>
      </c>
      <c r="AJ34" s="101">
        <v>-75681.791790152318</v>
      </c>
      <c r="AK34" s="134">
        <v>10580.683868071477</v>
      </c>
      <c r="AL34" s="133">
        <f t="shared" si="5"/>
        <v>-78996.607922080846</v>
      </c>
      <c r="AM34" s="101">
        <f t="shared" si="6"/>
        <v>-75681.791790152318</v>
      </c>
      <c r="AN34" s="134">
        <f t="shared" si="7"/>
        <v>-3314.8161319285227</v>
      </c>
    </row>
    <row r="35" spans="1:40" s="46" customFormat="1" x14ac:dyDescent="0.2">
      <c r="A35" s="48">
        <v>2015</v>
      </c>
      <c r="B35" s="48" t="s">
        <v>36</v>
      </c>
      <c r="C35" s="48">
        <v>109</v>
      </c>
      <c r="D35" s="48" t="s">
        <v>22</v>
      </c>
      <c r="E35" s="55">
        <v>41809</v>
      </c>
      <c r="F35" s="55">
        <v>42059</v>
      </c>
      <c r="G35" s="55">
        <v>42061</v>
      </c>
      <c r="H35" s="48" t="s">
        <v>29</v>
      </c>
      <c r="I35" s="48" t="s">
        <v>28</v>
      </c>
      <c r="J35" s="48" t="s">
        <v>25</v>
      </c>
      <c r="K35" s="80">
        <v>-2000000</v>
      </c>
      <c r="L35" s="48" t="s">
        <v>29</v>
      </c>
      <c r="M35" s="48" t="s">
        <v>24</v>
      </c>
      <c r="N35" s="48" t="s">
        <v>26</v>
      </c>
      <c r="O35" s="60">
        <v>53500000</v>
      </c>
      <c r="P35" s="48" t="s">
        <v>27</v>
      </c>
      <c r="Q35" s="68">
        <v>26.75</v>
      </c>
      <c r="R35" s="68">
        <v>27.68</v>
      </c>
      <c r="S35" s="60"/>
      <c r="T35" s="60">
        <v>0</v>
      </c>
      <c r="U35" s="48"/>
      <c r="V35" s="161">
        <v>27.452999983499996</v>
      </c>
      <c r="W35" s="162">
        <v>27.395866280280615</v>
      </c>
      <c r="X35" s="150">
        <v>-12040.04</v>
      </c>
      <c r="Y35" s="101">
        <v>0</v>
      </c>
      <c r="Z35" s="152">
        <v>-12040.04</v>
      </c>
      <c r="AA35" s="87"/>
      <c r="AB35" s="133">
        <v>15024.874711505692</v>
      </c>
      <c r="AC35" s="101">
        <v>0</v>
      </c>
      <c r="AD35" s="134">
        <v>15024.874711505692</v>
      </c>
      <c r="AE35" s="133">
        <f t="shared" si="8"/>
        <v>2984.8347115056913</v>
      </c>
      <c r="AF35" s="101">
        <f t="shared" si="9"/>
        <v>0</v>
      </c>
      <c r="AG35" s="134">
        <f t="shared" si="10"/>
        <v>2984.8347115056913</v>
      </c>
      <c r="AH35" s="101"/>
      <c r="AI35" s="133">
        <v>-44436.926354558018</v>
      </c>
      <c r="AJ35" s="101">
        <v>0</v>
      </c>
      <c r="AK35" s="134">
        <v>-44436.926354558018</v>
      </c>
      <c r="AL35" s="133">
        <f t="shared" si="5"/>
        <v>-56476.966354558019</v>
      </c>
      <c r="AM35" s="101">
        <f t="shared" si="6"/>
        <v>0</v>
      </c>
      <c r="AN35" s="134">
        <f t="shared" si="7"/>
        <v>-56476.966354558019</v>
      </c>
    </row>
    <row r="36" spans="1:40" s="46" customFormat="1" x14ac:dyDescent="0.2">
      <c r="A36" s="48">
        <v>2015</v>
      </c>
      <c r="B36" s="48" t="s">
        <v>37</v>
      </c>
      <c r="C36" s="48">
        <v>110</v>
      </c>
      <c r="D36" s="48" t="s">
        <v>22</v>
      </c>
      <c r="E36" s="55">
        <v>41809</v>
      </c>
      <c r="F36" s="55">
        <v>42089</v>
      </c>
      <c r="G36" s="55">
        <v>42093</v>
      </c>
      <c r="H36" s="48" t="s">
        <v>23</v>
      </c>
      <c r="I36" s="48" t="s">
        <v>24</v>
      </c>
      <c r="J36" s="48" t="s">
        <v>25</v>
      </c>
      <c r="K36" s="80">
        <v>-2000000</v>
      </c>
      <c r="L36" s="48" t="s">
        <v>23</v>
      </c>
      <c r="M36" s="48" t="s">
        <v>28</v>
      </c>
      <c r="N36" s="48" t="s">
        <v>26</v>
      </c>
      <c r="O36" s="60">
        <v>53500000</v>
      </c>
      <c r="P36" s="48" t="s">
        <v>27</v>
      </c>
      <c r="Q36" s="68">
        <v>26.75</v>
      </c>
      <c r="R36" s="68"/>
      <c r="S36" s="60"/>
      <c r="T36" s="60">
        <v>0</v>
      </c>
      <c r="U36" s="48"/>
      <c r="V36" s="161">
        <v>27.452999983499996</v>
      </c>
      <c r="W36" s="162">
        <v>27.388431006988451</v>
      </c>
      <c r="X36" s="133">
        <v>7252.96</v>
      </c>
      <c r="Y36" s="101">
        <v>0</v>
      </c>
      <c r="Z36" s="134">
        <v>7252.96</v>
      </c>
      <c r="AA36" s="87"/>
      <c r="AB36" s="133">
        <v>60109.164925074874</v>
      </c>
      <c r="AC36" s="101">
        <v>55840.279049499521</v>
      </c>
      <c r="AD36" s="134">
        <v>4268.8858755753499</v>
      </c>
      <c r="AE36" s="133">
        <f t="shared" si="8"/>
        <v>67362.124925074881</v>
      </c>
      <c r="AF36" s="101">
        <f t="shared" si="9"/>
        <v>55840.279049499521</v>
      </c>
      <c r="AG36" s="134">
        <f t="shared" si="10"/>
        <v>11521.845875575349</v>
      </c>
      <c r="AH36" s="101"/>
      <c r="AI36" s="133">
        <v>-6347.9371091847643</v>
      </c>
      <c r="AJ36" s="101">
        <v>0</v>
      </c>
      <c r="AK36" s="134">
        <v>-6347.9371091847643</v>
      </c>
      <c r="AL36" s="133">
        <f t="shared" si="5"/>
        <v>905.02289081523577</v>
      </c>
      <c r="AM36" s="101">
        <f t="shared" si="6"/>
        <v>0</v>
      </c>
      <c r="AN36" s="134">
        <f t="shared" si="7"/>
        <v>905.02289081523577</v>
      </c>
    </row>
    <row r="37" spans="1:40" s="46" customFormat="1" x14ac:dyDescent="0.2">
      <c r="A37" s="48">
        <v>2015</v>
      </c>
      <c r="B37" s="48" t="s">
        <v>37</v>
      </c>
      <c r="C37" s="48">
        <v>111</v>
      </c>
      <c r="D37" s="48" t="s">
        <v>22</v>
      </c>
      <c r="E37" s="55">
        <v>41809</v>
      </c>
      <c r="F37" s="55">
        <v>42089</v>
      </c>
      <c r="G37" s="55">
        <v>42093</v>
      </c>
      <c r="H37" s="48" t="s">
        <v>29</v>
      </c>
      <c r="I37" s="48" t="s">
        <v>28</v>
      </c>
      <c r="J37" s="48" t="s">
        <v>25</v>
      </c>
      <c r="K37" s="80">
        <v>-2000000</v>
      </c>
      <c r="L37" s="48" t="s">
        <v>29</v>
      </c>
      <c r="M37" s="48" t="s">
        <v>24</v>
      </c>
      <c r="N37" s="48" t="s">
        <v>26</v>
      </c>
      <c r="O37" s="60">
        <v>55360000</v>
      </c>
      <c r="P37" s="48" t="s">
        <v>27</v>
      </c>
      <c r="Q37" s="68">
        <v>27.68</v>
      </c>
      <c r="R37" s="68"/>
      <c r="S37" s="60"/>
      <c r="T37" s="60">
        <v>0</v>
      </c>
      <c r="U37" s="48"/>
      <c r="V37" s="161">
        <v>27.452999983499996</v>
      </c>
      <c r="W37" s="162">
        <v>27.388431006988451</v>
      </c>
      <c r="X37" s="150">
        <v>-15208.85</v>
      </c>
      <c r="Y37" s="101">
        <v>0</v>
      </c>
      <c r="Z37" s="152">
        <v>-15208.85</v>
      </c>
      <c r="AA37" s="87"/>
      <c r="AB37" s="133">
        <v>7496.1465770169198</v>
      </c>
      <c r="AC37" s="101">
        <v>0</v>
      </c>
      <c r="AD37" s="134">
        <v>7496.1465770169198</v>
      </c>
      <c r="AE37" s="133">
        <f t="shared" si="8"/>
        <v>-7712.7034229830806</v>
      </c>
      <c r="AF37" s="101">
        <f t="shared" si="9"/>
        <v>0</v>
      </c>
      <c r="AG37" s="134">
        <f t="shared" si="10"/>
        <v>-7712.7034229830806</v>
      </c>
      <c r="AH37" s="101"/>
      <c r="AI37" s="133">
        <v>-64272.343177449671</v>
      </c>
      <c r="AJ37" s="101">
        <v>-75025.185332919995</v>
      </c>
      <c r="AK37" s="134">
        <v>10752.842155470322</v>
      </c>
      <c r="AL37" s="133">
        <f t="shared" si="5"/>
        <v>-79481.193177449677</v>
      </c>
      <c r="AM37" s="101">
        <f t="shared" si="6"/>
        <v>-75025.185332919995</v>
      </c>
      <c r="AN37" s="134">
        <f t="shared" si="7"/>
        <v>-4456.0078445296786</v>
      </c>
    </row>
    <row r="38" spans="1:40" s="46" customFormat="1" x14ac:dyDescent="0.2">
      <c r="A38" s="48">
        <v>2015</v>
      </c>
      <c r="B38" s="48" t="s">
        <v>37</v>
      </c>
      <c r="C38" s="48">
        <v>112</v>
      </c>
      <c r="D38" s="48" t="s">
        <v>22</v>
      </c>
      <c r="E38" s="55">
        <v>41809</v>
      </c>
      <c r="F38" s="55">
        <v>42089</v>
      </c>
      <c r="G38" s="55">
        <v>42093</v>
      </c>
      <c r="H38" s="48" t="s">
        <v>29</v>
      </c>
      <c r="I38" s="48" t="s">
        <v>28</v>
      </c>
      <c r="J38" s="48" t="s">
        <v>25</v>
      </c>
      <c r="K38" s="80">
        <v>-2000000</v>
      </c>
      <c r="L38" s="48" t="s">
        <v>29</v>
      </c>
      <c r="M38" s="48" t="s">
        <v>24</v>
      </c>
      <c r="N38" s="48" t="s">
        <v>26</v>
      </c>
      <c r="O38" s="60">
        <v>53500000</v>
      </c>
      <c r="P38" s="48" t="s">
        <v>27</v>
      </c>
      <c r="Q38" s="68">
        <v>26.75</v>
      </c>
      <c r="R38" s="68">
        <v>27.68</v>
      </c>
      <c r="S38" s="60"/>
      <c r="T38" s="60">
        <v>0</v>
      </c>
      <c r="U38" s="48"/>
      <c r="V38" s="161">
        <v>27.452999983499996</v>
      </c>
      <c r="W38" s="162">
        <v>27.388431006988451</v>
      </c>
      <c r="X38" s="150">
        <v>-12237.12</v>
      </c>
      <c r="Y38" s="101">
        <v>0</v>
      </c>
      <c r="Z38" s="152">
        <v>-12237.12</v>
      </c>
      <c r="AA38" s="87"/>
      <c r="AB38" s="133">
        <v>14924.366635682931</v>
      </c>
      <c r="AC38" s="101">
        <v>0</v>
      </c>
      <c r="AD38" s="134">
        <v>14924.366635682931</v>
      </c>
      <c r="AE38" s="133">
        <f t="shared" si="8"/>
        <v>2687.24663568293</v>
      </c>
      <c r="AF38" s="101">
        <f t="shared" si="9"/>
        <v>0</v>
      </c>
      <c r="AG38" s="134">
        <f t="shared" si="10"/>
        <v>2687.24663568293</v>
      </c>
      <c r="AH38" s="101"/>
      <c r="AI38" s="133">
        <v>-43702.537263107399</v>
      </c>
      <c r="AJ38" s="101">
        <v>0</v>
      </c>
      <c r="AK38" s="134">
        <v>-43702.537263107399</v>
      </c>
      <c r="AL38" s="133">
        <f t="shared" si="5"/>
        <v>-55939.657263107401</v>
      </c>
      <c r="AM38" s="101">
        <f t="shared" si="6"/>
        <v>0</v>
      </c>
      <c r="AN38" s="134">
        <f t="shared" si="7"/>
        <v>-55939.657263107401</v>
      </c>
    </row>
    <row r="39" spans="1:40" s="46" customFormat="1" x14ac:dyDescent="0.2">
      <c r="A39" s="48">
        <v>2015</v>
      </c>
      <c r="B39" s="48" t="s">
        <v>38</v>
      </c>
      <c r="C39" s="48">
        <v>113</v>
      </c>
      <c r="D39" s="48" t="s">
        <v>22</v>
      </c>
      <c r="E39" s="55">
        <v>41809</v>
      </c>
      <c r="F39" s="55">
        <v>42121</v>
      </c>
      <c r="G39" s="55">
        <v>42123</v>
      </c>
      <c r="H39" s="48" t="s">
        <v>23</v>
      </c>
      <c r="I39" s="48" t="s">
        <v>24</v>
      </c>
      <c r="J39" s="48" t="s">
        <v>25</v>
      </c>
      <c r="K39" s="80">
        <v>-2000000</v>
      </c>
      <c r="L39" s="48" t="s">
        <v>23</v>
      </c>
      <c r="M39" s="48" t="s">
        <v>28</v>
      </c>
      <c r="N39" s="48" t="s">
        <v>26</v>
      </c>
      <c r="O39" s="60">
        <v>53500000</v>
      </c>
      <c r="P39" s="48" t="s">
        <v>27</v>
      </c>
      <c r="Q39" s="68">
        <v>26.75</v>
      </c>
      <c r="R39" s="68"/>
      <c r="S39" s="60"/>
      <c r="T39" s="60">
        <v>0</v>
      </c>
      <c r="U39" s="48"/>
      <c r="V39" s="161">
        <v>27.452999983499996</v>
      </c>
      <c r="W39" s="162">
        <v>27.381244521652135</v>
      </c>
      <c r="X39" s="133">
        <v>8497.75</v>
      </c>
      <c r="Y39" s="101">
        <v>0</v>
      </c>
      <c r="Z39" s="134">
        <v>8497.75</v>
      </c>
      <c r="AA39" s="87"/>
      <c r="AB39" s="133">
        <v>60573.946721402812</v>
      </c>
      <c r="AC39" s="101">
        <v>56329.312383706878</v>
      </c>
      <c r="AD39" s="134">
        <v>4244.6343376959321</v>
      </c>
      <c r="AE39" s="133">
        <f t="shared" si="8"/>
        <v>69071.696721402812</v>
      </c>
      <c r="AF39" s="101">
        <f t="shared" si="9"/>
        <v>56329.312383706878</v>
      </c>
      <c r="AG39" s="134">
        <f t="shared" si="10"/>
        <v>12742.384337695932</v>
      </c>
      <c r="AH39" s="101"/>
      <c r="AI39" s="133">
        <v>-6958.1132595644267</v>
      </c>
      <c r="AJ39" s="101">
        <v>0</v>
      </c>
      <c r="AK39" s="134">
        <v>-6958.1132595644267</v>
      </c>
      <c r="AL39" s="133">
        <f t="shared" si="5"/>
        <v>1539.6367404355733</v>
      </c>
      <c r="AM39" s="101">
        <f t="shared" si="6"/>
        <v>0</v>
      </c>
      <c r="AN39" s="134">
        <f t="shared" si="7"/>
        <v>1539.6367404355733</v>
      </c>
    </row>
    <row r="40" spans="1:40" s="46" customFormat="1" x14ac:dyDescent="0.2">
      <c r="A40" s="48">
        <v>2015</v>
      </c>
      <c r="B40" s="48" t="s">
        <v>38</v>
      </c>
      <c r="C40" s="48">
        <v>114</v>
      </c>
      <c r="D40" s="48" t="s">
        <v>22</v>
      </c>
      <c r="E40" s="55">
        <v>41809</v>
      </c>
      <c r="F40" s="55">
        <v>42121</v>
      </c>
      <c r="G40" s="55">
        <v>42123</v>
      </c>
      <c r="H40" s="48" t="s">
        <v>29</v>
      </c>
      <c r="I40" s="48" t="s">
        <v>28</v>
      </c>
      <c r="J40" s="48" t="s">
        <v>25</v>
      </c>
      <c r="K40" s="80">
        <v>-2000000</v>
      </c>
      <c r="L40" s="48" t="s">
        <v>29</v>
      </c>
      <c r="M40" s="48" t="s">
        <v>24</v>
      </c>
      <c r="N40" s="48" t="s">
        <v>26</v>
      </c>
      <c r="O40" s="60">
        <v>55360000</v>
      </c>
      <c r="P40" s="48" t="s">
        <v>27</v>
      </c>
      <c r="Q40" s="68">
        <v>27.68</v>
      </c>
      <c r="R40" s="68"/>
      <c r="S40" s="60"/>
      <c r="T40" s="60">
        <v>0</v>
      </c>
      <c r="U40" s="48"/>
      <c r="V40" s="161">
        <v>27.452999983499996</v>
      </c>
      <c r="W40" s="162">
        <v>27.381244521652135</v>
      </c>
      <c r="X40" s="150">
        <v>-16703.75</v>
      </c>
      <c r="Y40" s="101">
        <v>0</v>
      </c>
      <c r="Z40" s="152">
        <v>-16703.75</v>
      </c>
      <c r="AA40" s="87"/>
      <c r="AB40" s="133">
        <v>7881.1023081308522</v>
      </c>
      <c r="AC40" s="101">
        <v>0</v>
      </c>
      <c r="AD40" s="134">
        <v>7881.1023081308522</v>
      </c>
      <c r="AE40" s="133">
        <f t="shared" si="8"/>
        <v>-8822.6476918691478</v>
      </c>
      <c r="AF40" s="101">
        <f t="shared" si="9"/>
        <v>0</v>
      </c>
      <c r="AG40" s="134">
        <f t="shared" si="10"/>
        <v>-8822.6476918691478</v>
      </c>
      <c r="AH40" s="101"/>
      <c r="AI40" s="133">
        <v>-63176.077152931844</v>
      </c>
      <c r="AJ40" s="101">
        <v>-74536.151998712507</v>
      </c>
      <c r="AK40" s="134">
        <v>11360.074845780662</v>
      </c>
      <c r="AL40" s="133">
        <f t="shared" si="5"/>
        <v>-79879.827152931844</v>
      </c>
      <c r="AM40" s="101">
        <f t="shared" si="6"/>
        <v>-74536.151998712507</v>
      </c>
      <c r="AN40" s="134">
        <f t="shared" si="7"/>
        <v>-5343.6751542193379</v>
      </c>
    </row>
    <row r="41" spans="1:40" s="46" customFormat="1" x14ac:dyDescent="0.2">
      <c r="A41" s="48">
        <v>2015</v>
      </c>
      <c r="B41" s="48" t="s">
        <v>38</v>
      </c>
      <c r="C41" s="48">
        <v>115</v>
      </c>
      <c r="D41" s="48" t="s">
        <v>22</v>
      </c>
      <c r="E41" s="55">
        <v>41809</v>
      </c>
      <c r="F41" s="55">
        <v>42121</v>
      </c>
      <c r="G41" s="55">
        <v>42123</v>
      </c>
      <c r="H41" s="48" t="s">
        <v>29</v>
      </c>
      <c r="I41" s="48" t="s">
        <v>28</v>
      </c>
      <c r="J41" s="48" t="s">
        <v>25</v>
      </c>
      <c r="K41" s="80">
        <v>-2000000</v>
      </c>
      <c r="L41" s="48" t="s">
        <v>29</v>
      </c>
      <c r="M41" s="48" t="s">
        <v>24</v>
      </c>
      <c r="N41" s="48" t="s">
        <v>26</v>
      </c>
      <c r="O41" s="60">
        <v>53500000</v>
      </c>
      <c r="P41" s="48" t="s">
        <v>27</v>
      </c>
      <c r="Q41" s="68">
        <v>26.75</v>
      </c>
      <c r="R41" s="68">
        <v>27.68</v>
      </c>
      <c r="S41" s="60"/>
      <c r="T41" s="60">
        <v>0</v>
      </c>
      <c r="U41" s="48"/>
      <c r="V41" s="161">
        <v>27.452999983499996</v>
      </c>
      <c r="W41" s="162">
        <v>27.381244521652135</v>
      </c>
      <c r="X41" s="150">
        <v>-12761.85</v>
      </c>
      <c r="Y41" s="101">
        <v>0</v>
      </c>
      <c r="Z41" s="152">
        <v>-12761.85</v>
      </c>
      <c r="AA41" s="87"/>
      <c r="AB41" s="133">
        <v>14748.580503618334</v>
      </c>
      <c r="AC41" s="101">
        <v>0</v>
      </c>
      <c r="AD41" s="134">
        <v>14748.580503618334</v>
      </c>
      <c r="AE41" s="133">
        <f t="shared" si="8"/>
        <v>1986.7305036183334</v>
      </c>
      <c r="AF41" s="101">
        <f t="shared" si="9"/>
        <v>0</v>
      </c>
      <c r="AG41" s="134">
        <f t="shared" si="10"/>
        <v>1986.7305036183334</v>
      </c>
      <c r="AH41" s="101"/>
      <c r="AI41" s="133">
        <v>-42537.238439092922</v>
      </c>
      <c r="AJ41" s="101">
        <v>0</v>
      </c>
      <c r="AK41" s="134">
        <v>-42537.238439092922</v>
      </c>
      <c r="AL41" s="133">
        <f t="shared" si="5"/>
        <v>-55299.08843909292</v>
      </c>
      <c r="AM41" s="101">
        <f t="shared" si="6"/>
        <v>0</v>
      </c>
      <c r="AN41" s="134">
        <f t="shared" si="7"/>
        <v>-55299.08843909292</v>
      </c>
    </row>
    <row r="42" spans="1:40" s="46" customFormat="1" x14ac:dyDescent="0.2">
      <c r="A42" s="48">
        <v>2015</v>
      </c>
      <c r="B42" s="48" t="s">
        <v>39</v>
      </c>
      <c r="C42" s="48">
        <v>116</v>
      </c>
      <c r="D42" s="48" t="s">
        <v>22</v>
      </c>
      <c r="E42" s="55">
        <v>41809</v>
      </c>
      <c r="F42" s="55">
        <v>42150</v>
      </c>
      <c r="G42" s="55">
        <v>42152</v>
      </c>
      <c r="H42" s="48" t="s">
        <v>23</v>
      </c>
      <c r="I42" s="48" t="s">
        <v>24</v>
      </c>
      <c r="J42" s="48" t="s">
        <v>25</v>
      </c>
      <c r="K42" s="80">
        <v>-2000000</v>
      </c>
      <c r="L42" s="48" t="s">
        <v>23</v>
      </c>
      <c r="M42" s="48" t="s">
        <v>28</v>
      </c>
      <c r="N42" s="48" t="s">
        <v>26</v>
      </c>
      <c r="O42" s="60">
        <v>53500000</v>
      </c>
      <c r="P42" s="48" t="s">
        <v>27</v>
      </c>
      <c r="Q42" s="68">
        <v>26.75</v>
      </c>
      <c r="R42" s="68"/>
      <c r="S42" s="60"/>
      <c r="T42" s="60">
        <v>0</v>
      </c>
      <c r="U42" s="48"/>
      <c r="V42" s="161">
        <v>27.452999983499996</v>
      </c>
      <c r="W42" s="162">
        <v>27.374188245808728</v>
      </c>
      <c r="X42" s="133">
        <v>9618.15</v>
      </c>
      <c r="Y42" s="101">
        <v>0</v>
      </c>
      <c r="Z42" s="134">
        <v>9618.15</v>
      </c>
      <c r="AA42" s="87"/>
      <c r="AB42" s="133">
        <v>61003.060809545554</v>
      </c>
      <c r="AC42" s="101">
        <v>56793.418552230854</v>
      </c>
      <c r="AD42" s="134">
        <v>4209.6422573146992</v>
      </c>
      <c r="AE42" s="133">
        <f t="shared" si="8"/>
        <v>70621.210809545548</v>
      </c>
      <c r="AF42" s="101">
        <f t="shared" si="9"/>
        <v>56793.418552230854</v>
      </c>
      <c r="AG42" s="134">
        <f t="shared" si="10"/>
        <v>13827.792257314699</v>
      </c>
      <c r="AH42" s="101"/>
      <c r="AI42" s="133">
        <v>-7365.2586620785733</v>
      </c>
      <c r="AJ42" s="101">
        <v>0</v>
      </c>
      <c r="AK42" s="134">
        <v>-7365.2586620785733</v>
      </c>
      <c r="AL42" s="133">
        <f t="shared" si="5"/>
        <v>2252.8913379214264</v>
      </c>
      <c r="AM42" s="101">
        <f t="shared" si="6"/>
        <v>0</v>
      </c>
      <c r="AN42" s="134">
        <f t="shared" si="7"/>
        <v>2252.8913379214264</v>
      </c>
    </row>
    <row r="43" spans="1:40" s="46" customFormat="1" x14ac:dyDescent="0.2">
      <c r="A43" s="48">
        <v>2015</v>
      </c>
      <c r="B43" s="48" t="s">
        <v>39</v>
      </c>
      <c r="C43" s="48">
        <v>117</v>
      </c>
      <c r="D43" s="48" t="s">
        <v>22</v>
      </c>
      <c r="E43" s="55">
        <v>41809</v>
      </c>
      <c r="F43" s="55">
        <v>42150</v>
      </c>
      <c r="G43" s="55">
        <v>42152</v>
      </c>
      <c r="H43" s="48" t="s">
        <v>29</v>
      </c>
      <c r="I43" s="48" t="s">
        <v>28</v>
      </c>
      <c r="J43" s="48" t="s">
        <v>25</v>
      </c>
      <c r="K43" s="80">
        <v>-2000000</v>
      </c>
      <c r="L43" s="48" t="s">
        <v>29</v>
      </c>
      <c r="M43" s="48" t="s">
        <v>24</v>
      </c>
      <c r="N43" s="48" t="s">
        <v>26</v>
      </c>
      <c r="O43" s="60">
        <v>55360000</v>
      </c>
      <c r="P43" s="48" t="s">
        <v>27</v>
      </c>
      <c r="Q43" s="68">
        <v>27.68</v>
      </c>
      <c r="R43" s="68"/>
      <c r="S43" s="60"/>
      <c r="T43" s="60">
        <v>0</v>
      </c>
      <c r="U43" s="48"/>
      <c r="V43" s="161">
        <v>27.452999983499996</v>
      </c>
      <c r="W43" s="162">
        <v>27.374188245808728</v>
      </c>
      <c r="X43" s="150">
        <v>-17979.080000000002</v>
      </c>
      <c r="Y43" s="101">
        <v>0</v>
      </c>
      <c r="Z43" s="152">
        <v>-17979.080000000002</v>
      </c>
      <c r="AA43" s="87"/>
      <c r="AB43" s="133">
        <v>8181.7007439635199</v>
      </c>
      <c r="AC43" s="101">
        <v>0</v>
      </c>
      <c r="AD43" s="134">
        <v>8181.7007439635199</v>
      </c>
      <c r="AE43" s="133">
        <f t="shared" si="8"/>
        <v>-9797.3792560364818</v>
      </c>
      <c r="AF43" s="101">
        <f t="shared" si="9"/>
        <v>0</v>
      </c>
      <c r="AG43" s="134">
        <f t="shared" si="10"/>
        <v>-9797.3792560364818</v>
      </c>
      <c r="AH43" s="101"/>
      <c r="AI43" s="133">
        <v>-62201.21340118059</v>
      </c>
      <c r="AJ43" s="101">
        <v>-74072.045830188596</v>
      </c>
      <c r="AK43" s="134">
        <v>11870.832429008005</v>
      </c>
      <c r="AL43" s="133">
        <f t="shared" si="5"/>
        <v>-80180.293401180592</v>
      </c>
      <c r="AM43" s="101">
        <f t="shared" si="6"/>
        <v>-74072.045830188596</v>
      </c>
      <c r="AN43" s="134">
        <f t="shared" si="7"/>
        <v>-6108.2475709919963</v>
      </c>
    </row>
    <row r="44" spans="1:40" s="46" customFormat="1" x14ac:dyDescent="0.2">
      <c r="A44" s="48">
        <v>2015</v>
      </c>
      <c r="B44" s="48" t="s">
        <v>39</v>
      </c>
      <c r="C44" s="48">
        <v>118</v>
      </c>
      <c r="D44" s="48" t="s">
        <v>22</v>
      </c>
      <c r="E44" s="55">
        <v>41809</v>
      </c>
      <c r="F44" s="55">
        <v>42150</v>
      </c>
      <c r="G44" s="55">
        <v>42152</v>
      </c>
      <c r="H44" s="48" t="s">
        <v>29</v>
      </c>
      <c r="I44" s="48" t="s">
        <v>28</v>
      </c>
      <c r="J44" s="48" t="s">
        <v>25</v>
      </c>
      <c r="K44" s="80">
        <v>-2000000</v>
      </c>
      <c r="L44" s="48" t="s">
        <v>29</v>
      </c>
      <c r="M44" s="48" t="s">
        <v>24</v>
      </c>
      <c r="N44" s="48" t="s">
        <v>26</v>
      </c>
      <c r="O44" s="60">
        <v>53500000</v>
      </c>
      <c r="P44" s="48" t="s">
        <v>27</v>
      </c>
      <c r="Q44" s="68">
        <v>26.75</v>
      </c>
      <c r="R44" s="68">
        <v>27.68</v>
      </c>
      <c r="S44" s="60"/>
      <c r="T44" s="60">
        <v>0</v>
      </c>
      <c r="U44" s="48"/>
      <c r="V44" s="161">
        <v>27.452999983499996</v>
      </c>
      <c r="W44" s="162">
        <v>27.374188245808728</v>
      </c>
      <c r="X44" s="150">
        <v>-13190.2</v>
      </c>
      <c r="Y44" s="101">
        <v>0</v>
      </c>
      <c r="Z44" s="152">
        <v>-13190.2</v>
      </c>
      <c r="AA44" s="87"/>
      <c r="AB44" s="133">
        <v>14559.827375113113</v>
      </c>
      <c r="AC44" s="101">
        <v>0</v>
      </c>
      <c r="AD44" s="134">
        <v>14559.827375113113</v>
      </c>
      <c r="AE44" s="133">
        <f t="shared" si="8"/>
        <v>1369.6273751131121</v>
      </c>
      <c r="AF44" s="101">
        <f t="shared" si="9"/>
        <v>0</v>
      </c>
      <c r="AG44" s="134">
        <f t="shared" si="10"/>
        <v>1369.6273751131121</v>
      </c>
      <c r="AH44" s="101"/>
      <c r="AI44" s="133">
        <v>-41910.279013349311</v>
      </c>
      <c r="AJ44" s="101">
        <v>0</v>
      </c>
      <c r="AK44" s="134">
        <v>-41910.279013349311</v>
      </c>
      <c r="AL44" s="133">
        <f t="shared" si="5"/>
        <v>-55100.479013349308</v>
      </c>
      <c r="AM44" s="101">
        <f t="shared" si="6"/>
        <v>0</v>
      </c>
      <c r="AN44" s="134">
        <f t="shared" si="7"/>
        <v>-55100.479013349308</v>
      </c>
    </row>
    <row r="45" spans="1:40" s="46" customFormat="1" x14ac:dyDescent="0.2">
      <c r="A45" s="48">
        <v>2015</v>
      </c>
      <c r="B45" s="48" t="s">
        <v>40</v>
      </c>
      <c r="C45" s="48">
        <v>119</v>
      </c>
      <c r="D45" s="48" t="s">
        <v>22</v>
      </c>
      <c r="E45" s="55">
        <v>41809</v>
      </c>
      <c r="F45" s="55">
        <v>42180</v>
      </c>
      <c r="G45" s="55">
        <v>42184</v>
      </c>
      <c r="H45" s="48" t="s">
        <v>23</v>
      </c>
      <c r="I45" s="48" t="s">
        <v>24</v>
      </c>
      <c r="J45" s="48" t="s">
        <v>25</v>
      </c>
      <c r="K45" s="80">
        <v>-2000000</v>
      </c>
      <c r="L45" s="48" t="s">
        <v>23</v>
      </c>
      <c r="M45" s="48" t="s">
        <v>28</v>
      </c>
      <c r="N45" s="48" t="s">
        <v>26</v>
      </c>
      <c r="O45" s="60">
        <v>53500000</v>
      </c>
      <c r="P45" s="48" t="s">
        <v>27</v>
      </c>
      <c r="Q45" s="68">
        <v>26.75</v>
      </c>
      <c r="R45" s="68"/>
      <c r="S45" s="60"/>
      <c r="T45" s="60">
        <v>0</v>
      </c>
      <c r="U45" s="48"/>
      <c r="V45" s="161">
        <v>27.452999983499996</v>
      </c>
      <c r="W45" s="162">
        <v>27.366226908419286</v>
      </c>
      <c r="X45" s="133">
        <v>10774.39</v>
      </c>
      <c r="Y45" s="101">
        <v>0</v>
      </c>
      <c r="Z45" s="134">
        <v>10774.39</v>
      </c>
      <c r="AA45" s="87"/>
      <c r="AB45" s="133">
        <v>61442.717097833854</v>
      </c>
      <c r="AC45" s="101">
        <v>57317.232874081543</v>
      </c>
      <c r="AD45" s="134">
        <v>4125.4842237523135</v>
      </c>
      <c r="AE45" s="133">
        <f t="shared" si="8"/>
        <v>72217.107097833854</v>
      </c>
      <c r="AF45" s="101">
        <f t="shared" si="9"/>
        <v>57317.232874081543</v>
      </c>
      <c r="AG45" s="134">
        <f t="shared" si="10"/>
        <v>14899.874223752313</v>
      </c>
      <c r="AH45" s="101"/>
      <c r="AI45" s="133">
        <v>-7686.2437347502801</v>
      </c>
      <c r="AJ45" s="101">
        <v>0</v>
      </c>
      <c r="AK45" s="134">
        <v>-7686.2437347502801</v>
      </c>
      <c r="AL45" s="133">
        <f t="shared" si="5"/>
        <v>3088.1462652497194</v>
      </c>
      <c r="AM45" s="101">
        <f t="shared" si="6"/>
        <v>0</v>
      </c>
      <c r="AN45" s="134">
        <f t="shared" si="7"/>
        <v>3088.1462652497194</v>
      </c>
    </row>
    <row r="46" spans="1:40" s="46" customFormat="1" x14ac:dyDescent="0.2">
      <c r="A46" s="48">
        <v>2015</v>
      </c>
      <c r="B46" s="48" t="s">
        <v>40</v>
      </c>
      <c r="C46" s="48">
        <v>120</v>
      </c>
      <c r="D46" s="48" t="s">
        <v>22</v>
      </c>
      <c r="E46" s="55">
        <v>41809</v>
      </c>
      <c r="F46" s="55">
        <v>42180</v>
      </c>
      <c r="G46" s="55">
        <v>42184</v>
      </c>
      <c r="H46" s="48" t="s">
        <v>29</v>
      </c>
      <c r="I46" s="48" t="s">
        <v>28</v>
      </c>
      <c r="J46" s="48" t="s">
        <v>25</v>
      </c>
      <c r="K46" s="80">
        <v>-2000000</v>
      </c>
      <c r="L46" s="48" t="s">
        <v>29</v>
      </c>
      <c r="M46" s="48" t="s">
        <v>24</v>
      </c>
      <c r="N46" s="48" t="s">
        <v>26</v>
      </c>
      <c r="O46" s="60">
        <v>55360000</v>
      </c>
      <c r="P46" s="48" t="s">
        <v>27</v>
      </c>
      <c r="Q46" s="68">
        <v>27.68</v>
      </c>
      <c r="R46" s="68"/>
      <c r="S46" s="60"/>
      <c r="T46" s="60">
        <v>0</v>
      </c>
      <c r="U46" s="48"/>
      <c r="V46" s="161">
        <v>27.452999983499996</v>
      </c>
      <c r="W46" s="162">
        <v>27.366226908419286</v>
      </c>
      <c r="X46" s="150">
        <v>-19198.849999999999</v>
      </c>
      <c r="Y46" s="101">
        <v>0</v>
      </c>
      <c r="Z46" s="152">
        <v>-19198.849999999999</v>
      </c>
      <c r="AA46" s="87"/>
      <c r="AB46" s="133">
        <v>8409.8295767828567</v>
      </c>
      <c r="AC46" s="101">
        <v>0</v>
      </c>
      <c r="AD46" s="134">
        <v>8409.8295767828567</v>
      </c>
      <c r="AE46" s="133">
        <f t="shared" si="8"/>
        <v>-10789.020423217142</v>
      </c>
      <c r="AF46" s="101">
        <f t="shared" si="9"/>
        <v>0</v>
      </c>
      <c r="AG46" s="134">
        <f t="shared" si="10"/>
        <v>-10789.020423217142</v>
      </c>
      <c r="AH46" s="101"/>
      <c r="AI46" s="133">
        <v>-61261.292637849197</v>
      </c>
      <c r="AJ46" s="101">
        <v>-73548.231508337398</v>
      </c>
      <c r="AK46" s="134">
        <v>12286.938870488204</v>
      </c>
      <c r="AL46" s="133">
        <f t="shared" si="5"/>
        <v>-80460.142637849203</v>
      </c>
      <c r="AM46" s="101">
        <f t="shared" si="6"/>
        <v>-73548.231508337398</v>
      </c>
      <c r="AN46" s="134">
        <f t="shared" si="7"/>
        <v>-6911.9111295117946</v>
      </c>
    </row>
    <row r="47" spans="1:40" s="46" customFormat="1" x14ac:dyDescent="0.2">
      <c r="A47" s="48">
        <v>2015</v>
      </c>
      <c r="B47" s="48" t="s">
        <v>40</v>
      </c>
      <c r="C47" s="48">
        <v>121</v>
      </c>
      <c r="D47" s="48" t="s">
        <v>22</v>
      </c>
      <c r="E47" s="55">
        <v>41809</v>
      </c>
      <c r="F47" s="55">
        <v>42180</v>
      </c>
      <c r="G47" s="55">
        <v>42184</v>
      </c>
      <c r="H47" s="48" t="s">
        <v>29</v>
      </c>
      <c r="I47" s="48" t="s">
        <v>28</v>
      </c>
      <c r="J47" s="48" t="s">
        <v>25</v>
      </c>
      <c r="K47" s="80">
        <v>-2000000</v>
      </c>
      <c r="L47" s="48" t="s">
        <v>29</v>
      </c>
      <c r="M47" s="48" t="s">
        <v>24</v>
      </c>
      <c r="N47" s="48" t="s">
        <v>26</v>
      </c>
      <c r="O47" s="60">
        <v>53500000</v>
      </c>
      <c r="P47" s="48" t="s">
        <v>27</v>
      </c>
      <c r="Q47" s="68">
        <v>26.75</v>
      </c>
      <c r="R47" s="68">
        <v>27.68</v>
      </c>
      <c r="S47" s="60"/>
      <c r="T47" s="60">
        <v>0</v>
      </c>
      <c r="U47" s="48"/>
      <c r="V47" s="161">
        <v>27.452999983499996</v>
      </c>
      <c r="W47" s="162">
        <v>27.366226908419286</v>
      </c>
      <c r="X47" s="150">
        <v>-13546.12</v>
      </c>
      <c r="Y47" s="101">
        <v>0</v>
      </c>
      <c r="Z47" s="152">
        <v>-13546.12</v>
      </c>
      <c r="AA47" s="87"/>
      <c r="AB47" s="133">
        <v>14354.575789170009</v>
      </c>
      <c r="AC47" s="101">
        <v>0</v>
      </c>
      <c r="AD47" s="134">
        <v>14354.575789170009</v>
      </c>
      <c r="AE47" s="133">
        <f t="shared" si="8"/>
        <v>808.45578917000785</v>
      </c>
      <c r="AF47" s="101">
        <f t="shared" si="9"/>
        <v>0</v>
      </c>
      <c r="AG47" s="134">
        <f t="shared" si="10"/>
        <v>808.45578917000785</v>
      </c>
      <c r="AH47" s="101"/>
      <c r="AI47" s="133">
        <v>-41528.310475515536</v>
      </c>
      <c r="AJ47" s="101">
        <v>0</v>
      </c>
      <c r="AK47" s="134">
        <v>-41528.310475515536</v>
      </c>
      <c r="AL47" s="133">
        <f t="shared" si="5"/>
        <v>-55074.430475515539</v>
      </c>
      <c r="AM47" s="101">
        <f t="shared" si="6"/>
        <v>0</v>
      </c>
      <c r="AN47" s="134">
        <f t="shared" si="7"/>
        <v>-55074.430475515539</v>
      </c>
    </row>
    <row r="48" spans="1:40" s="46" customFormat="1" x14ac:dyDescent="0.2">
      <c r="A48" s="48">
        <v>2015</v>
      </c>
      <c r="B48" s="48" t="s">
        <v>41</v>
      </c>
      <c r="C48" s="48">
        <v>122</v>
      </c>
      <c r="D48" s="48" t="s">
        <v>22</v>
      </c>
      <c r="E48" s="55">
        <v>41809</v>
      </c>
      <c r="F48" s="55">
        <v>42213</v>
      </c>
      <c r="G48" s="55">
        <v>42215</v>
      </c>
      <c r="H48" s="48" t="s">
        <v>23</v>
      </c>
      <c r="I48" s="48" t="s">
        <v>24</v>
      </c>
      <c r="J48" s="48" t="s">
        <v>25</v>
      </c>
      <c r="K48" s="80">
        <v>-2000000</v>
      </c>
      <c r="L48" s="48" t="s">
        <v>23</v>
      </c>
      <c r="M48" s="48" t="s">
        <v>28</v>
      </c>
      <c r="N48" s="48" t="s">
        <v>26</v>
      </c>
      <c r="O48" s="60">
        <v>53500000</v>
      </c>
      <c r="P48" s="48" t="s">
        <v>27</v>
      </c>
      <c r="Q48" s="68">
        <v>26.75</v>
      </c>
      <c r="R48" s="68"/>
      <c r="S48" s="60"/>
      <c r="T48" s="60">
        <v>0</v>
      </c>
      <c r="U48" s="48"/>
      <c r="V48" s="161">
        <v>27.452999983499996</v>
      </c>
      <c r="W48" s="162">
        <v>27.365282812866099</v>
      </c>
      <c r="X48" s="133">
        <v>12333.45</v>
      </c>
      <c r="Y48" s="101">
        <v>0</v>
      </c>
      <c r="Z48" s="134">
        <v>12333.45</v>
      </c>
      <c r="AA48" s="87"/>
      <c r="AB48" s="133">
        <v>61527.777435103009</v>
      </c>
      <c r="AC48" s="101">
        <v>58076.178649790301</v>
      </c>
      <c r="AD48" s="134">
        <v>3451.5987853127099</v>
      </c>
      <c r="AE48" s="133">
        <f t="shared" si="8"/>
        <v>73861.227435103006</v>
      </c>
      <c r="AF48" s="101">
        <f t="shared" si="9"/>
        <v>58076.178649790301</v>
      </c>
      <c r="AG48" s="134">
        <f t="shared" si="10"/>
        <v>15785.048785312711</v>
      </c>
      <c r="AH48" s="101"/>
      <c r="AI48" s="133">
        <v>-8492.2048074683771</v>
      </c>
      <c r="AJ48" s="101">
        <v>0</v>
      </c>
      <c r="AK48" s="134">
        <v>-8492.2048074683771</v>
      </c>
      <c r="AL48" s="133">
        <f t="shared" si="5"/>
        <v>3841.2451925316236</v>
      </c>
      <c r="AM48" s="101">
        <f t="shared" si="6"/>
        <v>0</v>
      </c>
      <c r="AN48" s="134">
        <f t="shared" si="7"/>
        <v>3841.2451925316236</v>
      </c>
    </row>
    <row r="49" spans="1:40" s="46" customFormat="1" x14ac:dyDescent="0.2">
      <c r="A49" s="48">
        <v>2015</v>
      </c>
      <c r="B49" s="48" t="s">
        <v>41</v>
      </c>
      <c r="C49" s="48">
        <v>123</v>
      </c>
      <c r="D49" s="48" t="s">
        <v>22</v>
      </c>
      <c r="E49" s="55">
        <v>41809</v>
      </c>
      <c r="F49" s="55">
        <v>42213</v>
      </c>
      <c r="G49" s="55">
        <v>42215</v>
      </c>
      <c r="H49" s="48" t="s">
        <v>29</v>
      </c>
      <c r="I49" s="48" t="s">
        <v>28</v>
      </c>
      <c r="J49" s="48" t="s">
        <v>25</v>
      </c>
      <c r="K49" s="80">
        <v>-2000000</v>
      </c>
      <c r="L49" s="48" t="s">
        <v>29</v>
      </c>
      <c r="M49" s="48" t="s">
        <v>24</v>
      </c>
      <c r="N49" s="48" t="s">
        <v>26</v>
      </c>
      <c r="O49" s="60">
        <v>55360000</v>
      </c>
      <c r="P49" s="48" t="s">
        <v>27</v>
      </c>
      <c r="Q49" s="68">
        <v>27.68</v>
      </c>
      <c r="R49" s="68"/>
      <c r="S49" s="60"/>
      <c r="T49" s="60">
        <v>0</v>
      </c>
      <c r="U49" s="48"/>
      <c r="V49" s="161">
        <v>27.452999983499996</v>
      </c>
      <c r="W49" s="162">
        <v>27.365282812866099</v>
      </c>
      <c r="X49" s="150">
        <v>-20878.71</v>
      </c>
      <c r="Y49" s="101">
        <v>0</v>
      </c>
      <c r="Z49" s="152">
        <v>-20878.71</v>
      </c>
      <c r="AA49" s="87"/>
      <c r="AB49" s="133">
        <v>8850.8561906656705</v>
      </c>
      <c r="AC49" s="101">
        <v>0</v>
      </c>
      <c r="AD49" s="134">
        <v>8850.8561906656705</v>
      </c>
      <c r="AE49" s="133">
        <f t="shared" si="8"/>
        <v>-12027.853809334329</v>
      </c>
      <c r="AF49" s="101">
        <f t="shared" si="9"/>
        <v>0</v>
      </c>
      <c r="AG49" s="134">
        <f t="shared" si="10"/>
        <v>-12027.853809334329</v>
      </c>
      <c r="AH49" s="101"/>
      <c r="AI49" s="133">
        <v>-60352.787127469899</v>
      </c>
      <c r="AJ49" s="101">
        <v>-72789.285732629069</v>
      </c>
      <c r="AK49" s="134">
        <v>12436.49860515917</v>
      </c>
      <c r="AL49" s="133">
        <f t="shared" si="5"/>
        <v>-81231.497127469891</v>
      </c>
      <c r="AM49" s="101">
        <f t="shared" si="6"/>
        <v>-72789.285732629069</v>
      </c>
      <c r="AN49" s="134">
        <f t="shared" si="7"/>
        <v>-8442.2113948408296</v>
      </c>
    </row>
    <row r="50" spans="1:40" s="46" customFormat="1" x14ac:dyDescent="0.2">
      <c r="A50" s="48">
        <v>2015</v>
      </c>
      <c r="B50" s="48" t="s">
        <v>41</v>
      </c>
      <c r="C50" s="48">
        <v>124</v>
      </c>
      <c r="D50" s="48" t="s">
        <v>22</v>
      </c>
      <c r="E50" s="55">
        <v>41809</v>
      </c>
      <c r="F50" s="55">
        <v>42213</v>
      </c>
      <c r="G50" s="55">
        <v>42215</v>
      </c>
      <c r="H50" s="48" t="s">
        <v>29</v>
      </c>
      <c r="I50" s="48" t="s">
        <v>28</v>
      </c>
      <c r="J50" s="48" t="s">
        <v>25</v>
      </c>
      <c r="K50" s="80">
        <v>-2000000</v>
      </c>
      <c r="L50" s="48" t="s">
        <v>29</v>
      </c>
      <c r="M50" s="48" t="s">
        <v>24</v>
      </c>
      <c r="N50" s="48" t="s">
        <v>26</v>
      </c>
      <c r="O50" s="60">
        <v>53500000</v>
      </c>
      <c r="P50" s="48" t="s">
        <v>27</v>
      </c>
      <c r="Q50" s="68">
        <v>26.75</v>
      </c>
      <c r="R50" s="68">
        <v>27.68</v>
      </c>
      <c r="S50" s="60"/>
      <c r="T50" s="60">
        <v>0</v>
      </c>
      <c r="U50" s="48"/>
      <c r="V50" s="161">
        <v>27.452999983499996</v>
      </c>
      <c r="W50" s="162">
        <v>27.365282812866099</v>
      </c>
      <c r="X50" s="150">
        <v>-13984.59</v>
      </c>
      <c r="Y50" s="101">
        <v>0</v>
      </c>
      <c r="Z50" s="152">
        <v>-13984.59</v>
      </c>
      <c r="AA50" s="87"/>
      <c r="AB50" s="133">
        <v>14453.762343223179</v>
      </c>
      <c r="AC50" s="101">
        <v>0</v>
      </c>
      <c r="AD50" s="134">
        <v>14453.762343223179</v>
      </c>
      <c r="AE50" s="133">
        <f t="shared" si="8"/>
        <v>469.17234322317927</v>
      </c>
      <c r="AF50" s="101">
        <f t="shared" si="9"/>
        <v>0</v>
      </c>
      <c r="AG50" s="134">
        <f t="shared" si="10"/>
        <v>469.17234322317927</v>
      </c>
      <c r="AH50" s="101"/>
      <c r="AI50" s="133">
        <v>-40675.522540795268</v>
      </c>
      <c r="AJ50" s="101">
        <v>0</v>
      </c>
      <c r="AK50" s="134">
        <v>-40675.522540795268</v>
      </c>
      <c r="AL50" s="133">
        <f t="shared" si="5"/>
        <v>-54660.112540795264</v>
      </c>
      <c r="AM50" s="101">
        <f t="shared" si="6"/>
        <v>0</v>
      </c>
      <c r="AN50" s="134">
        <f t="shared" si="7"/>
        <v>-54660.112540795264</v>
      </c>
    </row>
    <row r="51" spans="1:40" s="46" customFormat="1" x14ac:dyDescent="0.2">
      <c r="A51" s="48">
        <v>2015</v>
      </c>
      <c r="B51" s="48" t="s">
        <v>42</v>
      </c>
      <c r="C51" s="48">
        <v>125</v>
      </c>
      <c r="D51" s="48" t="s">
        <v>22</v>
      </c>
      <c r="E51" s="55">
        <v>41809</v>
      </c>
      <c r="F51" s="55">
        <v>42242</v>
      </c>
      <c r="G51" s="55">
        <v>42244</v>
      </c>
      <c r="H51" s="48" t="s">
        <v>23</v>
      </c>
      <c r="I51" s="48" t="s">
        <v>24</v>
      </c>
      <c r="J51" s="48" t="s">
        <v>25</v>
      </c>
      <c r="K51" s="80">
        <v>-2000000</v>
      </c>
      <c r="L51" s="48" t="s">
        <v>23</v>
      </c>
      <c r="M51" s="48" t="s">
        <v>28</v>
      </c>
      <c r="N51" s="48" t="s">
        <v>26</v>
      </c>
      <c r="O51" s="60">
        <v>53500000</v>
      </c>
      <c r="P51" s="48" t="s">
        <v>27</v>
      </c>
      <c r="Q51" s="68">
        <v>26.75</v>
      </c>
      <c r="R51" s="68"/>
      <c r="S51" s="60"/>
      <c r="T51" s="60">
        <v>0</v>
      </c>
      <c r="U51" s="48"/>
      <c r="V51" s="161">
        <v>27.452999983499996</v>
      </c>
      <c r="W51" s="162">
        <v>27.36270047604895</v>
      </c>
      <c r="X51" s="133">
        <v>13757.98</v>
      </c>
      <c r="Y51" s="101">
        <v>0</v>
      </c>
      <c r="Z51" s="134">
        <v>13757.98</v>
      </c>
      <c r="AA51" s="87"/>
      <c r="AB51" s="133">
        <v>61676.986794838427</v>
      </c>
      <c r="AC51" s="101">
        <v>59086.808092106694</v>
      </c>
      <c r="AD51" s="134">
        <v>2590.1787027317332</v>
      </c>
      <c r="AE51" s="133">
        <f t="shared" si="8"/>
        <v>75434.96679483843</v>
      </c>
      <c r="AF51" s="101">
        <f t="shared" si="9"/>
        <v>59086.808092106694</v>
      </c>
      <c r="AG51" s="134">
        <f t="shared" si="10"/>
        <v>16348.158702731733</v>
      </c>
      <c r="AH51" s="101"/>
      <c r="AI51" s="133">
        <v>-9256.3359904861336</v>
      </c>
      <c r="AJ51" s="101">
        <v>0</v>
      </c>
      <c r="AK51" s="134">
        <v>-9256.3359904861336</v>
      </c>
      <c r="AL51" s="133">
        <f t="shared" si="5"/>
        <v>4501.644009513866</v>
      </c>
      <c r="AM51" s="101">
        <f t="shared" si="6"/>
        <v>0</v>
      </c>
      <c r="AN51" s="134">
        <f t="shared" si="7"/>
        <v>4501.644009513866</v>
      </c>
    </row>
    <row r="52" spans="1:40" s="46" customFormat="1" x14ac:dyDescent="0.2">
      <c r="A52" s="48">
        <v>2015</v>
      </c>
      <c r="B52" s="48" t="s">
        <v>42</v>
      </c>
      <c r="C52" s="48">
        <v>126</v>
      </c>
      <c r="D52" s="48" t="s">
        <v>22</v>
      </c>
      <c r="E52" s="55">
        <v>41809</v>
      </c>
      <c r="F52" s="55">
        <v>42242</v>
      </c>
      <c r="G52" s="55">
        <v>42244</v>
      </c>
      <c r="H52" s="48" t="s">
        <v>29</v>
      </c>
      <c r="I52" s="48" t="s">
        <v>28</v>
      </c>
      <c r="J52" s="48" t="s">
        <v>25</v>
      </c>
      <c r="K52" s="80">
        <v>-2000000</v>
      </c>
      <c r="L52" s="48" t="s">
        <v>29</v>
      </c>
      <c r="M52" s="48" t="s">
        <v>24</v>
      </c>
      <c r="N52" s="48" t="s">
        <v>26</v>
      </c>
      <c r="O52" s="60">
        <v>55360000</v>
      </c>
      <c r="P52" s="48" t="s">
        <v>27</v>
      </c>
      <c r="Q52" s="68">
        <v>27.68</v>
      </c>
      <c r="R52" s="68"/>
      <c r="S52" s="60"/>
      <c r="T52" s="60">
        <v>0</v>
      </c>
      <c r="U52" s="48"/>
      <c r="V52" s="161">
        <v>27.452999983499996</v>
      </c>
      <c r="W52" s="162">
        <v>27.36270047604895</v>
      </c>
      <c r="X52" s="150">
        <v>-22260.37</v>
      </c>
      <c r="Y52" s="101">
        <v>0</v>
      </c>
      <c r="Z52" s="152">
        <v>-22260.37</v>
      </c>
      <c r="AA52" s="87"/>
      <c r="AB52" s="133">
        <v>9145.4257985920758</v>
      </c>
      <c r="AC52" s="101">
        <v>0</v>
      </c>
      <c r="AD52" s="134">
        <v>9145.4257985920758</v>
      </c>
      <c r="AE52" s="133">
        <f t="shared" si="8"/>
        <v>-13114.944201407923</v>
      </c>
      <c r="AF52" s="101">
        <f t="shared" si="9"/>
        <v>0</v>
      </c>
      <c r="AG52" s="134">
        <f t="shared" si="10"/>
        <v>-13114.944201407923</v>
      </c>
      <c r="AH52" s="101"/>
      <c r="AI52" s="133">
        <v>-59515.073922318043</v>
      </c>
      <c r="AJ52" s="101">
        <v>-71778.656290312487</v>
      </c>
      <c r="AK52" s="134">
        <v>12263.582367994441</v>
      </c>
      <c r="AL52" s="133">
        <f t="shared" si="5"/>
        <v>-81775.443922318038</v>
      </c>
      <c r="AM52" s="101">
        <f t="shared" si="6"/>
        <v>-71778.656290312487</v>
      </c>
      <c r="AN52" s="134">
        <f t="shared" si="7"/>
        <v>-9996.7876320055584</v>
      </c>
    </row>
    <row r="53" spans="1:40" s="46" customFormat="1" x14ac:dyDescent="0.2">
      <c r="A53" s="48">
        <v>2015</v>
      </c>
      <c r="B53" s="48" t="s">
        <v>42</v>
      </c>
      <c r="C53" s="48">
        <v>127</v>
      </c>
      <c r="D53" s="48" t="s">
        <v>22</v>
      </c>
      <c r="E53" s="55">
        <v>41809</v>
      </c>
      <c r="F53" s="55">
        <v>42242</v>
      </c>
      <c r="G53" s="55">
        <v>42244</v>
      </c>
      <c r="H53" s="48" t="s">
        <v>29</v>
      </c>
      <c r="I53" s="48" t="s">
        <v>28</v>
      </c>
      <c r="J53" s="48" t="s">
        <v>25</v>
      </c>
      <c r="K53" s="80">
        <v>-2000000</v>
      </c>
      <c r="L53" s="48" t="s">
        <v>29</v>
      </c>
      <c r="M53" s="48" t="s">
        <v>24</v>
      </c>
      <c r="N53" s="48" t="s">
        <v>26</v>
      </c>
      <c r="O53" s="60">
        <v>53500000</v>
      </c>
      <c r="P53" s="48" t="s">
        <v>27</v>
      </c>
      <c r="Q53" s="68">
        <v>26.75</v>
      </c>
      <c r="R53" s="68">
        <v>27.68</v>
      </c>
      <c r="S53" s="60"/>
      <c r="T53" s="60">
        <v>0</v>
      </c>
      <c r="U53" s="48"/>
      <c r="V53" s="161">
        <v>27.452999983499996</v>
      </c>
      <c r="W53" s="162">
        <v>27.36270047604895</v>
      </c>
      <c r="X53" s="150">
        <v>-14302.58</v>
      </c>
      <c r="Y53" s="101">
        <v>0</v>
      </c>
      <c r="Z53" s="152">
        <v>-14302.58</v>
      </c>
      <c r="AA53" s="87"/>
      <c r="AB53" s="133">
        <v>14397.392828449936</v>
      </c>
      <c r="AC53" s="101">
        <v>0</v>
      </c>
      <c r="AD53" s="134">
        <v>14397.392828449936</v>
      </c>
      <c r="AE53" s="133">
        <f t="shared" si="8"/>
        <v>94.812828449936205</v>
      </c>
      <c r="AF53" s="101">
        <f t="shared" si="9"/>
        <v>0</v>
      </c>
      <c r="AG53" s="134">
        <f t="shared" si="10"/>
        <v>94.812828449936205</v>
      </c>
      <c r="AH53" s="101"/>
      <c r="AI53" s="133">
        <v>-39400.474763351871</v>
      </c>
      <c r="AJ53" s="101">
        <v>0</v>
      </c>
      <c r="AK53" s="134">
        <v>-39400.474763351871</v>
      </c>
      <c r="AL53" s="133">
        <f t="shared" si="5"/>
        <v>-53703.054763351873</v>
      </c>
      <c r="AM53" s="101">
        <f t="shared" si="6"/>
        <v>0</v>
      </c>
      <c r="AN53" s="134">
        <f t="shared" si="7"/>
        <v>-53703.054763351873</v>
      </c>
    </row>
    <row r="54" spans="1:40" s="46" customFormat="1" x14ac:dyDescent="0.2">
      <c r="A54" s="48">
        <v>2015</v>
      </c>
      <c r="B54" s="48" t="s">
        <v>43</v>
      </c>
      <c r="C54" s="48">
        <v>128</v>
      </c>
      <c r="D54" s="48" t="s">
        <v>22</v>
      </c>
      <c r="E54" s="55">
        <v>41809</v>
      </c>
      <c r="F54" s="55">
        <v>42272</v>
      </c>
      <c r="G54" s="55">
        <v>42276</v>
      </c>
      <c r="H54" s="48" t="s">
        <v>23</v>
      </c>
      <c r="I54" s="48" t="s">
        <v>24</v>
      </c>
      <c r="J54" s="48" t="s">
        <v>25</v>
      </c>
      <c r="K54" s="80">
        <v>-2000000</v>
      </c>
      <c r="L54" s="48" t="s">
        <v>23</v>
      </c>
      <c r="M54" s="48" t="s">
        <v>28</v>
      </c>
      <c r="N54" s="48" t="s">
        <v>26</v>
      </c>
      <c r="O54" s="60">
        <v>53500000</v>
      </c>
      <c r="P54" s="48" t="s">
        <v>27</v>
      </c>
      <c r="Q54" s="68">
        <v>26.75</v>
      </c>
      <c r="R54" s="68"/>
      <c r="S54" s="60"/>
      <c r="T54" s="60">
        <v>0</v>
      </c>
      <c r="U54" s="48"/>
      <c r="V54" s="161">
        <v>27.452999983499996</v>
      </c>
      <c r="W54" s="162">
        <v>27.359523894938036</v>
      </c>
      <c r="X54" s="133">
        <v>15195.09</v>
      </c>
      <c r="Y54" s="101">
        <v>0</v>
      </c>
      <c r="Z54" s="134">
        <v>15195.09</v>
      </c>
      <c r="AA54" s="87"/>
      <c r="AB54" s="133">
        <v>61910.717881199598</v>
      </c>
      <c r="AC54" s="101">
        <v>60350.418206616443</v>
      </c>
      <c r="AD54" s="134">
        <v>1560.2996745831533</v>
      </c>
      <c r="AE54" s="133">
        <f t="shared" si="8"/>
        <v>77105.807881199595</v>
      </c>
      <c r="AF54" s="101">
        <f t="shared" si="9"/>
        <v>60350.418206616443</v>
      </c>
      <c r="AG54" s="134">
        <f t="shared" si="10"/>
        <v>16755.389674583152</v>
      </c>
      <c r="AH54" s="101"/>
      <c r="AI54" s="133">
        <v>-10010.829298538552</v>
      </c>
      <c r="AJ54" s="101">
        <v>0</v>
      </c>
      <c r="AK54" s="134">
        <v>-10010.829298538552</v>
      </c>
      <c r="AL54" s="133">
        <f t="shared" si="5"/>
        <v>5184.2607014614478</v>
      </c>
      <c r="AM54" s="101">
        <f t="shared" si="6"/>
        <v>0</v>
      </c>
      <c r="AN54" s="134">
        <f t="shared" si="7"/>
        <v>5184.2607014614478</v>
      </c>
    </row>
    <row r="55" spans="1:40" s="46" customFormat="1" x14ac:dyDescent="0.2">
      <c r="A55" s="48">
        <v>2015</v>
      </c>
      <c r="B55" s="48" t="s">
        <v>43</v>
      </c>
      <c r="C55" s="48">
        <v>129</v>
      </c>
      <c r="D55" s="48" t="s">
        <v>22</v>
      </c>
      <c r="E55" s="55">
        <v>41809</v>
      </c>
      <c r="F55" s="55">
        <v>42272</v>
      </c>
      <c r="G55" s="55">
        <v>42276</v>
      </c>
      <c r="H55" s="48" t="s">
        <v>29</v>
      </c>
      <c r="I55" s="48" t="s">
        <v>28</v>
      </c>
      <c r="J55" s="48" t="s">
        <v>25</v>
      </c>
      <c r="K55" s="80">
        <v>-2000000</v>
      </c>
      <c r="L55" s="48" t="s">
        <v>29</v>
      </c>
      <c r="M55" s="48" t="s">
        <v>24</v>
      </c>
      <c r="N55" s="48" t="s">
        <v>26</v>
      </c>
      <c r="O55" s="60">
        <v>55360000</v>
      </c>
      <c r="P55" s="48" t="s">
        <v>27</v>
      </c>
      <c r="Q55" s="68">
        <v>27.68</v>
      </c>
      <c r="R55" s="68"/>
      <c r="S55" s="60"/>
      <c r="T55" s="60">
        <v>0</v>
      </c>
      <c r="U55" s="48"/>
      <c r="V55" s="161">
        <v>27.452999983499996</v>
      </c>
      <c r="W55" s="162">
        <v>27.359523894938036</v>
      </c>
      <c r="X55" s="150">
        <v>-23607.56</v>
      </c>
      <c r="Y55" s="101">
        <v>0</v>
      </c>
      <c r="Z55" s="152">
        <v>-23607.56</v>
      </c>
      <c r="AA55" s="87"/>
      <c r="AB55" s="133">
        <v>9350.9316739297919</v>
      </c>
      <c r="AC55" s="101">
        <v>0</v>
      </c>
      <c r="AD55" s="134">
        <v>9350.9316739297919</v>
      </c>
      <c r="AE55" s="133">
        <f t="shared" si="8"/>
        <v>-14256.628326070209</v>
      </c>
      <c r="AF55" s="101">
        <f t="shared" si="9"/>
        <v>0</v>
      </c>
      <c r="AG55" s="134">
        <f t="shared" si="10"/>
        <v>-14256.628326070209</v>
      </c>
      <c r="AH55" s="101"/>
      <c r="AI55" s="133">
        <v>-58639.417658543585</v>
      </c>
      <c r="AJ55" s="101">
        <v>-70515.046175802927</v>
      </c>
      <c r="AK55" s="134">
        <v>11875.628517259342</v>
      </c>
      <c r="AL55" s="133">
        <f t="shared" si="5"/>
        <v>-82246.97765854359</v>
      </c>
      <c r="AM55" s="101">
        <f t="shared" si="6"/>
        <v>-70515.046175802927</v>
      </c>
      <c r="AN55" s="134">
        <f t="shared" si="7"/>
        <v>-11731.93148274066</v>
      </c>
    </row>
    <row r="56" spans="1:40" s="46" customFormat="1" x14ac:dyDescent="0.2">
      <c r="A56" s="48">
        <v>2015</v>
      </c>
      <c r="B56" s="48" t="s">
        <v>43</v>
      </c>
      <c r="C56" s="48">
        <v>130</v>
      </c>
      <c r="D56" s="48" t="s">
        <v>22</v>
      </c>
      <c r="E56" s="55">
        <v>41809</v>
      </c>
      <c r="F56" s="55">
        <v>42272</v>
      </c>
      <c r="G56" s="55">
        <v>42276</v>
      </c>
      <c r="H56" s="48" t="s">
        <v>29</v>
      </c>
      <c r="I56" s="48" t="s">
        <v>28</v>
      </c>
      <c r="J56" s="48" t="s">
        <v>25</v>
      </c>
      <c r="K56" s="80">
        <v>-2000000</v>
      </c>
      <c r="L56" s="48" t="s">
        <v>29</v>
      </c>
      <c r="M56" s="48" t="s">
        <v>24</v>
      </c>
      <c r="N56" s="48" t="s">
        <v>26</v>
      </c>
      <c r="O56" s="60">
        <v>53500000</v>
      </c>
      <c r="P56" s="48" t="s">
        <v>27</v>
      </c>
      <c r="Q56" s="68">
        <v>26.75</v>
      </c>
      <c r="R56" s="68">
        <v>27.68</v>
      </c>
      <c r="S56" s="60"/>
      <c r="T56" s="60">
        <v>0</v>
      </c>
      <c r="U56" s="48"/>
      <c r="V56" s="161">
        <v>27.452999983499996</v>
      </c>
      <c r="W56" s="162">
        <v>27.359523894938036</v>
      </c>
      <c r="X56" s="150">
        <v>-14570.04</v>
      </c>
      <c r="Y56" s="101">
        <v>0</v>
      </c>
      <c r="Z56" s="152">
        <v>-14570.04</v>
      </c>
      <c r="AA56" s="87"/>
      <c r="AB56" s="133">
        <v>14372.714715260634</v>
      </c>
      <c r="AC56" s="101">
        <v>0</v>
      </c>
      <c r="AD56" s="134">
        <v>14372.714715260634</v>
      </c>
      <c r="AE56" s="133">
        <f t="shared" si="8"/>
        <v>-197.32528473936691</v>
      </c>
      <c r="AF56" s="101">
        <f t="shared" si="9"/>
        <v>0</v>
      </c>
      <c r="AG56" s="134">
        <f t="shared" si="10"/>
        <v>-197.32528473936691</v>
      </c>
      <c r="AH56" s="101"/>
      <c r="AI56" s="133">
        <v>-38196.502546572076</v>
      </c>
      <c r="AJ56" s="101">
        <v>0</v>
      </c>
      <c r="AK56" s="134">
        <v>-38196.502546572076</v>
      </c>
      <c r="AL56" s="133">
        <f t="shared" si="5"/>
        <v>-52766.542546572076</v>
      </c>
      <c r="AM56" s="101">
        <f t="shared" si="6"/>
        <v>0</v>
      </c>
      <c r="AN56" s="134">
        <f t="shared" si="7"/>
        <v>-52766.542546572076</v>
      </c>
    </row>
    <row r="57" spans="1:40" s="46" customFormat="1" x14ac:dyDescent="0.2">
      <c r="A57" s="48">
        <v>2015</v>
      </c>
      <c r="B57" s="48" t="s">
        <v>44</v>
      </c>
      <c r="C57" s="48">
        <v>131</v>
      </c>
      <c r="D57" s="48" t="s">
        <v>22</v>
      </c>
      <c r="E57" s="55">
        <v>41809</v>
      </c>
      <c r="F57" s="55">
        <v>42304</v>
      </c>
      <c r="G57" s="55">
        <v>42306</v>
      </c>
      <c r="H57" s="48" t="s">
        <v>23</v>
      </c>
      <c r="I57" s="48" t="s">
        <v>24</v>
      </c>
      <c r="J57" s="48" t="s">
        <v>25</v>
      </c>
      <c r="K57" s="80">
        <v>-2000000</v>
      </c>
      <c r="L57" s="48" t="s">
        <v>23</v>
      </c>
      <c r="M57" s="48" t="s">
        <v>28</v>
      </c>
      <c r="N57" s="48" t="s">
        <v>26</v>
      </c>
      <c r="O57" s="60">
        <v>53500000</v>
      </c>
      <c r="P57" s="48" t="s">
        <v>27</v>
      </c>
      <c r="Q57" s="68">
        <v>26.75</v>
      </c>
      <c r="R57" s="68"/>
      <c r="S57" s="60"/>
      <c r="T57" s="60">
        <v>0</v>
      </c>
      <c r="U57" s="48"/>
      <c r="V57" s="161">
        <v>27.452999983499996</v>
      </c>
      <c r="W57" s="162">
        <v>27.35631124860031</v>
      </c>
      <c r="X57" s="133">
        <v>16677.55</v>
      </c>
      <c r="Y57" s="101">
        <v>0</v>
      </c>
      <c r="Z57" s="134">
        <v>16677.55</v>
      </c>
      <c r="AA57" s="87"/>
      <c r="AB57" s="133">
        <v>61903.427199968603</v>
      </c>
      <c r="AC57" s="101">
        <v>61084.117215825827</v>
      </c>
      <c r="AD57" s="134">
        <v>819.30998414277565</v>
      </c>
      <c r="AE57" s="133">
        <f t="shared" si="8"/>
        <v>78580.977199968605</v>
      </c>
      <c r="AF57" s="101">
        <f t="shared" si="9"/>
        <v>61084.117215825827</v>
      </c>
      <c r="AG57" s="134">
        <f t="shared" si="10"/>
        <v>17496.859984142775</v>
      </c>
      <c r="AH57" s="101"/>
      <c r="AI57" s="133">
        <v>-10623.118377115999</v>
      </c>
      <c r="AJ57" s="101">
        <v>0</v>
      </c>
      <c r="AK57" s="134">
        <v>-10623.118377115999</v>
      </c>
      <c r="AL57" s="133">
        <f t="shared" si="5"/>
        <v>6054.4316228839998</v>
      </c>
      <c r="AM57" s="101">
        <f t="shared" si="6"/>
        <v>0</v>
      </c>
      <c r="AN57" s="134">
        <f t="shared" si="7"/>
        <v>6054.4316228839998</v>
      </c>
    </row>
    <row r="58" spans="1:40" s="46" customFormat="1" x14ac:dyDescent="0.2">
      <c r="A58" s="48">
        <v>2015</v>
      </c>
      <c r="B58" s="48" t="s">
        <v>44</v>
      </c>
      <c r="C58" s="48">
        <v>132</v>
      </c>
      <c r="D58" s="48" t="s">
        <v>22</v>
      </c>
      <c r="E58" s="55">
        <v>41809</v>
      </c>
      <c r="F58" s="55">
        <v>42304</v>
      </c>
      <c r="G58" s="55">
        <v>42306</v>
      </c>
      <c r="H58" s="48" t="s">
        <v>29</v>
      </c>
      <c r="I58" s="48" t="s">
        <v>28</v>
      </c>
      <c r="J58" s="48" t="s">
        <v>25</v>
      </c>
      <c r="K58" s="80">
        <v>-2000000</v>
      </c>
      <c r="L58" s="48" t="s">
        <v>29</v>
      </c>
      <c r="M58" s="48" t="s">
        <v>24</v>
      </c>
      <c r="N58" s="48" t="s">
        <v>26</v>
      </c>
      <c r="O58" s="60">
        <v>55360000</v>
      </c>
      <c r="P58" s="48" t="s">
        <v>27</v>
      </c>
      <c r="Q58" s="68">
        <v>27.68</v>
      </c>
      <c r="R58" s="68"/>
      <c r="S58" s="60"/>
      <c r="T58" s="60">
        <v>0</v>
      </c>
      <c r="U58" s="48"/>
      <c r="V58" s="161">
        <v>27.452999983499996</v>
      </c>
      <c r="W58" s="162">
        <v>27.35631124860031</v>
      </c>
      <c r="X58" s="150">
        <v>-24984.89</v>
      </c>
      <c r="Y58" s="101">
        <v>0</v>
      </c>
      <c r="Z58" s="152">
        <v>-24984.89</v>
      </c>
      <c r="AA58" s="87"/>
      <c r="AB58" s="133">
        <v>9644.6917347925355</v>
      </c>
      <c r="AC58" s="101">
        <v>0</v>
      </c>
      <c r="AD58" s="134">
        <v>9644.6917347925355</v>
      </c>
      <c r="AE58" s="133">
        <f t="shared" si="8"/>
        <v>-15340.198265207464</v>
      </c>
      <c r="AF58" s="101">
        <f t="shared" si="9"/>
        <v>0</v>
      </c>
      <c r="AG58" s="134">
        <f t="shared" si="10"/>
        <v>-15340.198265207464</v>
      </c>
      <c r="AH58" s="101"/>
      <c r="AI58" s="133">
        <v>-58023.580274960223</v>
      </c>
      <c r="AJ58" s="101">
        <v>-69781.347166593492</v>
      </c>
      <c r="AK58" s="134">
        <v>11757.76689163327</v>
      </c>
      <c r="AL58" s="133">
        <f t="shared" si="5"/>
        <v>-83008.470274960215</v>
      </c>
      <c r="AM58" s="101">
        <f t="shared" si="6"/>
        <v>-69781.347166593492</v>
      </c>
      <c r="AN58" s="134">
        <f t="shared" si="7"/>
        <v>-13227.12310836673</v>
      </c>
    </row>
    <row r="59" spans="1:40" s="46" customFormat="1" x14ac:dyDescent="0.2">
      <c r="A59" s="48">
        <v>2015</v>
      </c>
      <c r="B59" s="48" t="s">
        <v>44</v>
      </c>
      <c r="C59" s="48">
        <v>133</v>
      </c>
      <c r="D59" s="48" t="s">
        <v>22</v>
      </c>
      <c r="E59" s="55">
        <v>41809</v>
      </c>
      <c r="F59" s="55">
        <v>42304</v>
      </c>
      <c r="G59" s="55">
        <v>42306</v>
      </c>
      <c r="H59" s="48" t="s">
        <v>29</v>
      </c>
      <c r="I59" s="48" t="s">
        <v>28</v>
      </c>
      <c r="J59" s="48" t="s">
        <v>25</v>
      </c>
      <c r="K59" s="80">
        <v>-2000000</v>
      </c>
      <c r="L59" s="48" t="s">
        <v>29</v>
      </c>
      <c r="M59" s="48" t="s">
        <v>24</v>
      </c>
      <c r="N59" s="48" t="s">
        <v>26</v>
      </c>
      <c r="O59" s="60">
        <v>53500000</v>
      </c>
      <c r="P59" s="48" t="s">
        <v>27</v>
      </c>
      <c r="Q59" s="68">
        <v>26.75</v>
      </c>
      <c r="R59" s="68">
        <v>27.68</v>
      </c>
      <c r="S59" s="60"/>
      <c r="T59" s="60">
        <v>0</v>
      </c>
      <c r="U59" s="48"/>
      <c r="V59" s="161">
        <v>27.452999983499996</v>
      </c>
      <c r="W59" s="162">
        <v>27.35631124860031</v>
      </c>
      <c r="X59" s="150">
        <v>-14788.95</v>
      </c>
      <c r="Y59" s="101">
        <v>0</v>
      </c>
      <c r="Z59" s="152">
        <v>-14788.95</v>
      </c>
      <c r="AA59" s="87"/>
      <c r="AB59" s="133">
        <v>14382.295168615457</v>
      </c>
      <c r="AC59" s="101">
        <v>0</v>
      </c>
      <c r="AD59" s="134">
        <v>14382.295168615457</v>
      </c>
      <c r="AE59" s="133">
        <f t="shared" si="8"/>
        <v>-406.65483138454329</v>
      </c>
      <c r="AF59" s="101">
        <f t="shared" si="9"/>
        <v>0</v>
      </c>
      <c r="AG59" s="134">
        <f t="shared" si="10"/>
        <v>-406.65483138454329</v>
      </c>
      <c r="AH59" s="101"/>
      <c r="AI59" s="133">
        <v>-36969.506768537758</v>
      </c>
      <c r="AJ59" s="101">
        <v>0</v>
      </c>
      <c r="AK59" s="134">
        <v>-36969.506768537758</v>
      </c>
      <c r="AL59" s="133">
        <f t="shared" si="5"/>
        <v>-51758.456768537755</v>
      </c>
      <c r="AM59" s="101">
        <f t="shared" si="6"/>
        <v>0</v>
      </c>
      <c r="AN59" s="134">
        <f t="shared" si="7"/>
        <v>-51758.456768537755</v>
      </c>
    </row>
    <row r="60" spans="1:40" s="46" customFormat="1" x14ac:dyDescent="0.2">
      <c r="A60" s="48">
        <v>2015</v>
      </c>
      <c r="B60" s="48" t="s">
        <v>45</v>
      </c>
      <c r="C60" s="48">
        <v>134</v>
      </c>
      <c r="D60" s="48" t="s">
        <v>22</v>
      </c>
      <c r="E60" s="55">
        <v>41809</v>
      </c>
      <c r="F60" s="55">
        <v>42333</v>
      </c>
      <c r="G60" s="55">
        <v>42335</v>
      </c>
      <c r="H60" s="48" t="s">
        <v>23</v>
      </c>
      <c r="I60" s="48" t="s">
        <v>24</v>
      </c>
      <c r="J60" s="48" t="s">
        <v>25</v>
      </c>
      <c r="K60" s="80">
        <v>-2000000</v>
      </c>
      <c r="L60" s="48" t="s">
        <v>23</v>
      </c>
      <c r="M60" s="48" t="s">
        <v>28</v>
      </c>
      <c r="N60" s="48" t="s">
        <v>26</v>
      </c>
      <c r="O60" s="60">
        <v>53500000</v>
      </c>
      <c r="P60" s="48" t="s">
        <v>27</v>
      </c>
      <c r="Q60" s="68">
        <v>26.75</v>
      </c>
      <c r="R60" s="68"/>
      <c r="S60" s="60"/>
      <c r="T60" s="60">
        <v>0</v>
      </c>
      <c r="U60" s="48"/>
      <c r="V60" s="161">
        <v>27.452999983499996</v>
      </c>
      <c r="W60" s="162">
        <v>27.353082873937261</v>
      </c>
      <c r="X60" s="133">
        <v>17988.330000000002</v>
      </c>
      <c r="Y60" s="101">
        <v>0</v>
      </c>
      <c r="Z60" s="134">
        <v>17988.330000000002</v>
      </c>
      <c r="AA60" s="87"/>
      <c r="AB60" s="133">
        <v>61912.41939325945</v>
      </c>
      <c r="AC60" s="101">
        <v>61782.09999682114</v>
      </c>
      <c r="AD60" s="134">
        <v>130.31939643831356</v>
      </c>
      <c r="AE60" s="133">
        <f t="shared" si="8"/>
        <v>79900.749393259452</v>
      </c>
      <c r="AF60" s="101">
        <f t="shared" si="9"/>
        <v>61782.09999682114</v>
      </c>
      <c r="AG60" s="134">
        <f t="shared" si="10"/>
        <v>18118.649396438315</v>
      </c>
      <c r="AH60" s="101"/>
      <c r="AI60" s="133">
        <v>-11124.760298384719</v>
      </c>
      <c r="AJ60" s="101">
        <v>0</v>
      </c>
      <c r="AK60" s="134">
        <v>-11124.760298384719</v>
      </c>
      <c r="AL60" s="133">
        <f t="shared" si="5"/>
        <v>6863.5697016152826</v>
      </c>
      <c r="AM60" s="101">
        <f t="shared" si="6"/>
        <v>0</v>
      </c>
      <c r="AN60" s="134">
        <f t="shared" si="7"/>
        <v>6863.5697016152826</v>
      </c>
    </row>
    <row r="61" spans="1:40" s="46" customFormat="1" x14ac:dyDescent="0.2">
      <c r="A61" s="48">
        <v>2015</v>
      </c>
      <c r="B61" s="48" t="s">
        <v>45</v>
      </c>
      <c r="C61" s="48">
        <v>135</v>
      </c>
      <c r="D61" s="48" t="s">
        <v>22</v>
      </c>
      <c r="E61" s="55">
        <v>41809</v>
      </c>
      <c r="F61" s="55">
        <v>42333</v>
      </c>
      <c r="G61" s="55">
        <v>42335</v>
      </c>
      <c r="H61" s="48" t="s">
        <v>29</v>
      </c>
      <c r="I61" s="48" t="s">
        <v>28</v>
      </c>
      <c r="J61" s="48" t="s">
        <v>25</v>
      </c>
      <c r="K61" s="80">
        <v>-2000000</v>
      </c>
      <c r="L61" s="48" t="s">
        <v>29</v>
      </c>
      <c r="M61" s="48" t="s">
        <v>24</v>
      </c>
      <c r="N61" s="48" t="s">
        <v>26</v>
      </c>
      <c r="O61" s="60">
        <v>55360000</v>
      </c>
      <c r="P61" s="48" t="s">
        <v>27</v>
      </c>
      <c r="Q61" s="68">
        <v>27.68</v>
      </c>
      <c r="R61" s="68"/>
      <c r="S61" s="60"/>
      <c r="T61" s="60">
        <v>0</v>
      </c>
      <c r="U61" s="48"/>
      <c r="V61" s="161">
        <v>27.452999983499996</v>
      </c>
      <c r="W61" s="162">
        <v>27.353082873937261</v>
      </c>
      <c r="X61" s="150">
        <v>-26170.76</v>
      </c>
      <c r="Y61" s="101">
        <v>0</v>
      </c>
      <c r="Z61" s="152">
        <v>-26170.76</v>
      </c>
      <c r="AA61" s="87"/>
      <c r="AB61" s="133">
        <v>9862.988839375621</v>
      </c>
      <c r="AC61" s="101">
        <v>0</v>
      </c>
      <c r="AD61" s="134">
        <v>9862.988839375621</v>
      </c>
      <c r="AE61" s="133">
        <f t="shared" si="8"/>
        <v>-16307.771160624377</v>
      </c>
      <c r="AF61" s="101">
        <f t="shared" si="9"/>
        <v>0</v>
      </c>
      <c r="AG61" s="134">
        <f t="shared" si="10"/>
        <v>-16307.771160624377</v>
      </c>
      <c r="AH61" s="101"/>
      <c r="AI61" s="133">
        <v>-57499.025747109612</v>
      </c>
      <c r="AJ61" s="101">
        <v>-69083.364385598135</v>
      </c>
      <c r="AK61" s="134">
        <v>11584.338638488523</v>
      </c>
      <c r="AL61" s="133">
        <f t="shared" si="5"/>
        <v>-83669.785747109607</v>
      </c>
      <c r="AM61" s="101">
        <f t="shared" si="6"/>
        <v>-69083.364385598135</v>
      </c>
      <c r="AN61" s="134">
        <f t="shared" si="7"/>
        <v>-14586.421361511475</v>
      </c>
    </row>
    <row r="62" spans="1:40" s="46" customFormat="1" x14ac:dyDescent="0.2">
      <c r="A62" s="48">
        <v>2015</v>
      </c>
      <c r="B62" s="48" t="s">
        <v>45</v>
      </c>
      <c r="C62" s="48">
        <v>136</v>
      </c>
      <c r="D62" s="48" t="s">
        <v>22</v>
      </c>
      <c r="E62" s="55">
        <v>41809</v>
      </c>
      <c r="F62" s="55">
        <v>42333</v>
      </c>
      <c r="G62" s="55">
        <v>42335</v>
      </c>
      <c r="H62" s="48" t="s">
        <v>29</v>
      </c>
      <c r="I62" s="48" t="s">
        <v>28</v>
      </c>
      <c r="J62" s="48" t="s">
        <v>25</v>
      </c>
      <c r="K62" s="80">
        <v>-2000000</v>
      </c>
      <c r="L62" s="48" t="s">
        <v>29</v>
      </c>
      <c r="M62" s="48" t="s">
        <v>24</v>
      </c>
      <c r="N62" s="48" t="s">
        <v>26</v>
      </c>
      <c r="O62" s="60">
        <v>53500000</v>
      </c>
      <c r="P62" s="48" t="s">
        <v>27</v>
      </c>
      <c r="Q62" s="68">
        <v>26.75</v>
      </c>
      <c r="R62" s="68">
        <v>27.68</v>
      </c>
      <c r="S62" s="60"/>
      <c r="T62" s="60">
        <v>0</v>
      </c>
      <c r="U62" s="48"/>
      <c r="V62" s="161">
        <v>27.452999983499996</v>
      </c>
      <c r="W62" s="162">
        <v>27.353082873937261</v>
      </c>
      <c r="X62" s="150">
        <v>-14949.3</v>
      </c>
      <c r="Y62" s="101">
        <v>0</v>
      </c>
      <c r="Z62" s="152">
        <v>-14949.3</v>
      </c>
      <c r="AA62" s="87"/>
      <c r="AB62" s="133">
        <v>14402.073599151363</v>
      </c>
      <c r="AC62" s="101">
        <v>0</v>
      </c>
      <c r="AD62" s="134">
        <v>14402.073599151363</v>
      </c>
      <c r="AE62" s="133">
        <f t="shared" si="8"/>
        <v>-547.22640084863633</v>
      </c>
      <c r="AF62" s="101">
        <f t="shared" si="9"/>
        <v>0</v>
      </c>
      <c r="AG62" s="134">
        <f t="shared" si="10"/>
        <v>-547.22640084863633</v>
      </c>
      <c r="AH62" s="101"/>
      <c r="AI62" s="133">
        <v>-35954.994506239411</v>
      </c>
      <c r="AJ62" s="101">
        <v>0</v>
      </c>
      <c r="AK62" s="134">
        <v>-35954.994506239411</v>
      </c>
      <c r="AL62" s="133">
        <f t="shared" si="5"/>
        <v>-50904.294506239414</v>
      </c>
      <c r="AM62" s="101">
        <f t="shared" si="6"/>
        <v>0</v>
      </c>
      <c r="AN62" s="134">
        <f t="shared" si="7"/>
        <v>-50904.294506239414</v>
      </c>
    </row>
    <row r="63" spans="1:40" s="46" customFormat="1" x14ac:dyDescent="0.2">
      <c r="A63" s="48">
        <v>2015</v>
      </c>
      <c r="B63" s="48" t="s">
        <v>46</v>
      </c>
      <c r="C63" s="48">
        <v>137</v>
      </c>
      <c r="D63" s="48" t="s">
        <v>22</v>
      </c>
      <c r="E63" s="55">
        <v>41809</v>
      </c>
      <c r="F63" s="55">
        <v>42366</v>
      </c>
      <c r="G63" s="55">
        <v>42368</v>
      </c>
      <c r="H63" s="48" t="s">
        <v>23</v>
      </c>
      <c r="I63" s="48" t="s">
        <v>24</v>
      </c>
      <c r="J63" s="48" t="s">
        <v>25</v>
      </c>
      <c r="K63" s="80">
        <v>-2000000</v>
      </c>
      <c r="L63" s="48" t="s">
        <v>23</v>
      </c>
      <c r="M63" s="48" t="s">
        <v>28</v>
      </c>
      <c r="N63" s="48" t="s">
        <v>26</v>
      </c>
      <c r="O63" s="60">
        <v>53500000</v>
      </c>
      <c r="P63" s="48" t="s">
        <v>27</v>
      </c>
      <c r="Q63" s="68">
        <v>26.75</v>
      </c>
      <c r="R63" s="68"/>
      <c r="S63" s="60"/>
      <c r="T63" s="60">
        <v>0</v>
      </c>
      <c r="U63" s="48"/>
      <c r="V63" s="161">
        <v>27.452999983499996</v>
      </c>
      <c r="W63" s="162">
        <v>27.348934062578579</v>
      </c>
      <c r="X63" s="133">
        <v>19449.13</v>
      </c>
      <c r="Y63" s="101">
        <v>0</v>
      </c>
      <c r="Z63" s="134">
        <v>19449.13</v>
      </c>
      <c r="AA63" s="87"/>
      <c r="AB63" s="133">
        <v>61955.327139022411</v>
      </c>
      <c r="AC63" s="101">
        <v>62653.75638520479</v>
      </c>
      <c r="AD63" s="134">
        <v>-698.42924618237521</v>
      </c>
      <c r="AE63" s="133">
        <f t="shared" si="8"/>
        <v>81404.457139022416</v>
      </c>
      <c r="AF63" s="101">
        <f t="shared" si="9"/>
        <v>62653.75638520479</v>
      </c>
      <c r="AG63" s="134">
        <f t="shared" si="10"/>
        <v>18750.700753817626</v>
      </c>
      <c r="AH63" s="101"/>
      <c r="AI63" s="133">
        <v>-11650.841705955838</v>
      </c>
      <c r="AJ63" s="101">
        <v>0</v>
      </c>
      <c r="AK63" s="134">
        <v>-11650.841705955838</v>
      </c>
      <c r="AL63" s="133">
        <f t="shared" si="5"/>
        <v>7798.2882940441632</v>
      </c>
      <c r="AM63" s="101">
        <f t="shared" si="6"/>
        <v>0</v>
      </c>
      <c r="AN63" s="134">
        <f t="shared" si="7"/>
        <v>7798.2882940441632</v>
      </c>
    </row>
    <row r="64" spans="1:40" s="46" customFormat="1" x14ac:dyDescent="0.2">
      <c r="A64" s="48">
        <v>2015</v>
      </c>
      <c r="B64" s="48" t="s">
        <v>46</v>
      </c>
      <c r="C64" s="48">
        <v>138</v>
      </c>
      <c r="D64" s="48" t="s">
        <v>22</v>
      </c>
      <c r="E64" s="55">
        <v>41809</v>
      </c>
      <c r="F64" s="55">
        <v>42366</v>
      </c>
      <c r="G64" s="55">
        <v>42368</v>
      </c>
      <c r="H64" s="48" t="s">
        <v>29</v>
      </c>
      <c r="I64" s="48" t="s">
        <v>28</v>
      </c>
      <c r="J64" s="48" t="s">
        <v>25</v>
      </c>
      <c r="K64" s="80">
        <v>-2000000</v>
      </c>
      <c r="L64" s="48" t="s">
        <v>29</v>
      </c>
      <c r="M64" s="48" t="s">
        <v>24</v>
      </c>
      <c r="N64" s="48" t="s">
        <v>26</v>
      </c>
      <c r="O64" s="60">
        <v>55360000</v>
      </c>
      <c r="P64" s="48" t="s">
        <v>27</v>
      </c>
      <c r="Q64" s="68">
        <v>27.68</v>
      </c>
      <c r="R64" s="68"/>
      <c r="S64" s="60"/>
      <c r="T64" s="60">
        <v>0</v>
      </c>
      <c r="U64" s="48"/>
      <c r="V64" s="161">
        <v>27.452999983499996</v>
      </c>
      <c r="W64" s="162">
        <v>27.348934062578579</v>
      </c>
      <c r="X64" s="150">
        <v>-27451.79</v>
      </c>
      <c r="Y64" s="101">
        <v>0</v>
      </c>
      <c r="Z64" s="152">
        <v>-27451.79</v>
      </c>
      <c r="AA64" s="87"/>
      <c r="AB64" s="133">
        <v>10055.834804762733</v>
      </c>
      <c r="AC64" s="101">
        <v>0</v>
      </c>
      <c r="AD64" s="134">
        <v>10055.834804762733</v>
      </c>
      <c r="AE64" s="133">
        <f t="shared" si="8"/>
        <v>-17395.955195237268</v>
      </c>
      <c r="AF64" s="101">
        <f t="shared" si="9"/>
        <v>0</v>
      </c>
      <c r="AG64" s="134">
        <f t="shared" si="10"/>
        <v>-17395.955195237268</v>
      </c>
      <c r="AH64" s="101"/>
      <c r="AI64" s="133">
        <v>-56921.435729738914</v>
      </c>
      <c r="AJ64" s="101">
        <v>-68211.707997214311</v>
      </c>
      <c r="AK64" s="134">
        <v>11290.272267475397</v>
      </c>
      <c r="AL64" s="133">
        <f t="shared" si="5"/>
        <v>-84373.225729738915</v>
      </c>
      <c r="AM64" s="101">
        <f t="shared" si="6"/>
        <v>-68211.707997214311</v>
      </c>
      <c r="AN64" s="134">
        <f t="shared" si="7"/>
        <v>-16161.517732524604</v>
      </c>
    </row>
    <row r="65" spans="1:40" s="46" customFormat="1" x14ac:dyDescent="0.2">
      <c r="A65" s="49">
        <v>2015</v>
      </c>
      <c r="B65" s="49" t="s">
        <v>46</v>
      </c>
      <c r="C65" s="49">
        <v>139</v>
      </c>
      <c r="D65" s="49" t="s">
        <v>22</v>
      </c>
      <c r="E65" s="56">
        <v>41809</v>
      </c>
      <c r="F65" s="56">
        <v>42366</v>
      </c>
      <c r="G65" s="56">
        <v>42368</v>
      </c>
      <c r="H65" s="49" t="s">
        <v>29</v>
      </c>
      <c r="I65" s="49" t="s">
        <v>28</v>
      </c>
      <c r="J65" s="49" t="s">
        <v>25</v>
      </c>
      <c r="K65" s="81">
        <v>-2000000</v>
      </c>
      <c r="L65" s="49" t="s">
        <v>29</v>
      </c>
      <c r="M65" s="49" t="s">
        <v>24</v>
      </c>
      <c r="N65" s="49" t="s">
        <v>26</v>
      </c>
      <c r="O65" s="61">
        <v>53500000</v>
      </c>
      <c r="P65" s="49" t="s">
        <v>27</v>
      </c>
      <c r="Q65" s="69">
        <v>26.75</v>
      </c>
      <c r="R65" s="69">
        <v>27.68</v>
      </c>
      <c r="S65" s="61"/>
      <c r="T65" s="61">
        <v>0</v>
      </c>
      <c r="U65" s="49"/>
      <c r="V65" s="163">
        <v>27.452999983499996</v>
      </c>
      <c r="W65" s="69">
        <v>27.348934062578579</v>
      </c>
      <c r="X65" s="153">
        <v>-15094.04</v>
      </c>
      <c r="Y65" s="89">
        <v>0</v>
      </c>
      <c r="Z65" s="154">
        <v>-15094.04</v>
      </c>
      <c r="AA65" s="87"/>
      <c r="AB65" s="135">
        <v>14452.465553394277</v>
      </c>
      <c r="AC65" s="89">
        <v>0</v>
      </c>
      <c r="AD65" s="136">
        <v>14452.465553394277</v>
      </c>
      <c r="AE65" s="135">
        <f t="shared" si="8"/>
        <v>-641.57444660572401</v>
      </c>
      <c r="AF65" s="89">
        <f t="shared" si="9"/>
        <v>0</v>
      </c>
      <c r="AG65" s="136">
        <f t="shared" si="10"/>
        <v>-641.57444660572401</v>
      </c>
      <c r="AH65" s="101"/>
      <c r="AI65" s="135">
        <v>-34915.552414144753</v>
      </c>
      <c r="AJ65" s="89">
        <v>0</v>
      </c>
      <c r="AK65" s="136">
        <v>-34915.552414144753</v>
      </c>
      <c r="AL65" s="135">
        <f t="shared" si="5"/>
        <v>-50009.592414144754</v>
      </c>
      <c r="AM65" s="89">
        <f t="shared" si="6"/>
        <v>0</v>
      </c>
      <c r="AN65" s="136">
        <f t="shared" si="7"/>
        <v>-50009.592414144754</v>
      </c>
    </row>
    <row r="66" spans="1:40" s="47" customFormat="1" x14ac:dyDescent="0.2">
      <c r="A66" s="50"/>
      <c r="B66" s="50"/>
      <c r="C66" s="50"/>
      <c r="D66" s="50"/>
      <c r="E66" s="57"/>
      <c r="F66" s="57"/>
      <c r="G66" s="57"/>
      <c r="H66" s="50"/>
      <c r="I66" s="50"/>
      <c r="J66" s="50"/>
      <c r="K66" s="82">
        <v>-24000000</v>
      </c>
      <c r="L66" s="50"/>
      <c r="M66" s="50"/>
      <c r="N66" s="50"/>
      <c r="O66" s="62">
        <v>642000000</v>
      </c>
      <c r="P66" s="50"/>
      <c r="Q66" s="70">
        <v>26.75</v>
      </c>
      <c r="R66" s="70"/>
      <c r="S66" s="62"/>
      <c r="T66" s="62"/>
      <c r="U66" s="50"/>
      <c r="V66" s="164"/>
      <c r="W66" s="70"/>
      <c r="X66" s="155">
        <v>-261554.92</v>
      </c>
      <c r="Y66" s="91">
        <v>0</v>
      </c>
      <c r="Z66" s="156">
        <v>-261554.92</v>
      </c>
      <c r="AA66" s="87"/>
      <c r="AB66" s="137">
        <v>1011387.95702849</v>
      </c>
      <c r="AC66" s="91">
        <v>699146.38075569388</v>
      </c>
      <c r="AD66" s="138">
        <v>312241.57627279614</v>
      </c>
      <c r="AE66" s="137">
        <f t="shared" si="8"/>
        <v>749833.03702848998</v>
      </c>
      <c r="AF66" s="91">
        <f t="shared" si="9"/>
        <v>699146.38075569388</v>
      </c>
      <c r="AG66" s="138">
        <f t="shared" si="10"/>
        <v>50686.656272796128</v>
      </c>
      <c r="AH66" s="91"/>
      <c r="AI66" s="137">
        <v>-1318336.1108022132</v>
      </c>
      <c r="AJ66" s="91">
        <v>-871239.19183333777</v>
      </c>
      <c r="AK66" s="138">
        <v>-447096.91896887525</v>
      </c>
      <c r="AL66" s="137">
        <f t="shared" si="5"/>
        <v>-1579891.0308022131</v>
      </c>
      <c r="AM66" s="91">
        <f t="shared" si="6"/>
        <v>-871239.19183333777</v>
      </c>
      <c r="AN66" s="138">
        <f t="shared" si="7"/>
        <v>-708651.83896887524</v>
      </c>
    </row>
    <row r="67" spans="1:40" s="47" customFormat="1" x14ac:dyDescent="0.2">
      <c r="A67" s="50"/>
      <c r="B67" s="50"/>
      <c r="C67" s="50"/>
      <c r="D67" s="50"/>
      <c r="E67" s="57"/>
      <c r="F67" s="57"/>
      <c r="G67" s="57"/>
      <c r="H67" s="50"/>
      <c r="I67" s="50"/>
      <c r="J67" s="50"/>
      <c r="K67" s="62"/>
      <c r="L67" s="50"/>
      <c r="M67" s="50"/>
      <c r="N67" s="50"/>
      <c r="O67" s="62"/>
      <c r="P67" s="50"/>
      <c r="Q67" s="70"/>
      <c r="R67" s="70"/>
      <c r="S67" s="62"/>
      <c r="T67" s="62"/>
      <c r="U67" s="50"/>
      <c r="V67" s="164"/>
      <c r="W67" s="70"/>
      <c r="X67" s="137"/>
      <c r="Y67" s="91"/>
      <c r="Z67" s="138"/>
      <c r="AA67" s="92"/>
      <c r="AB67" s="137"/>
      <c r="AC67" s="91"/>
      <c r="AD67" s="138"/>
      <c r="AE67" s="137"/>
      <c r="AF67" s="91"/>
      <c r="AG67" s="138"/>
      <c r="AH67" s="91"/>
      <c r="AI67" s="137"/>
      <c r="AJ67" s="91"/>
      <c r="AK67" s="138"/>
      <c r="AL67" s="137"/>
      <c r="AM67" s="91"/>
      <c r="AN67" s="138"/>
    </row>
    <row r="68" spans="1:40" s="47" customFormat="1" x14ac:dyDescent="0.2">
      <c r="A68" s="50"/>
      <c r="B68" s="50"/>
      <c r="C68" s="50"/>
      <c r="D68" s="50"/>
      <c r="E68" s="57"/>
      <c r="F68" s="57"/>
      <c r="G68" s="57"/>
      <c r="H68" s="50"/>
      <c r="I68" s="50" t="s">
        <v>85</v>
      </c>
      <c r="J68" s="50"/>
      <c r="K68" s="83">
        <v>-36000000</v>
      </c>
      <c r="L68" s="51"/>
      <c r="M68" s="51"/>
      <c r="N68" s="51"/>
      <c r="O68" s="63">
        <v>946800000</v>
      </c>
      <c r="P68" s="51"/>
      <c r="Q68" s="71">
        <v>26.3</v>
      </c>
      <c r="R68" s="71"/>
      <c r="S68" s="63"/>
      <c r="T68" s="63"/>
      <c r="U68" s="51"/>
      <c r="V68" s="165"/>
      <c r="W68" s="71"/>
      <c r="X68" s="157">
        <v>-1140930.8899999999</v>
      </c>
      <c r="Y68" s="93">
        <v>-404905.9</v>
      </c>
      <c r="Z68" s="158">
        <v>-736024.98</v>
      </c>
      <c r="AA68" s="92"/>
      <c r="AB68" s="139">
        <v>1827639.6645604167</v>
      </c>
      <c r="AC68" s="94">
        <v>1104847.8426977552</v>
      </c>
      <c r="AD68" s="140">
        <v>722791.82186266186</v>
      </c>
      <c r="AE68" s="139">
        <f t="shared" si="8"/>
        <v>686708.77456041682</v>
      </c>
      <c r="AF68" s="94">
        <f t="shared" si="9"/>
        <v>699941.94269775518</v>
      </c>
      <c r="AG68" s="140">
        <f t="shared" si="10"/>
        <v>-13233.15813733812</v>
      </c>
      <c r="AH68" s="91"/>
      <c r="AI68" s="139">
        <v>-1873133.717623387</v>
      </c>
      <c r="AJ68" s="94">
        <v>-1422172.0274411743</v>
      </c>
      <c r="AK68" s="140">
        <v>-450961.69018221227</v>
      </c>
      <c r="AL68" s="139">
        <f t="shared" si="5"/>
        <v>-3014064.6076233871</v>
      </c>
      <c r="AM68" s="94">
        <f t="shared" si="6"/>
        <v>-1827077.9274411742</v>
      </c>
      <c r="AN68" s="140">
        <f t="shared" si="7"/>
        <v>-1186986.6701822123</v>
      </c>
    </row>
    <row r="69" spans="1:40" s="47" customFormat="1" x14ac:dyDescent="0.2">
      <c r="A69" s="50"/>
      <c r="B69" s="50"/>
      <c r="C69" s="50"/>
      <c r="D69" s="50"/>
      <c r="E69" s="57"/>
      <c r="F69" s="57"/>
      <c r="G69" s="57"/>
      <c r="H69" s="50"/>
      <c r="I69" s="50"/>
      <c r="J69" s="50"/>
      <c r="K69" s="62"/>
      <c r="L69" s="50"/>
      <c r="M69" s="50"/>
      <c r="N69" s="50"/>
      <c r="O69" s="62"/>
      <c r="P69" s="50"/>
      <c r="Q69" s="70"/>
      <c r="R69" s="70"/>
      <c r="S69" s="62"/>
      <c r="T69" s="62"/>
      <c r="U69" s="50"/>
      <c r="V69" s="164"/>
      <c r="W69" s="70"/>
      <c r="X69" s="137"/>
      <c r="Y69" s="91"/>
      <c r="Z69" s="138"/>
      <c r="AA69" s="92"/>
      <c r="AB69" s="137"/>
      <c r="AC69" s="91"/>
      <c r="AD69" s="138"/>
      <c r="AE69" s="137"/>
      <c r="AF69" s="91"/>
      <c r="AG69" s="138"/>
      <c r="AH69" s="91"/>
      <c r="AI69" s="137"/>
      <c r="AJ69" s="91"/>
      <c r="AK69" s="138"/>
      <c r="AL69" s="137"/>
      <c r="AM69" s="91"/>
      <c r="AN69" s="138"/>
    </row>
    <row r="70" spans="1:40" s="46" customFormat="1" x14ac:dyDescent="0.2">
      <c r="A70" s="48">
        <v>2014</v>
      </c>
      <c r="B70" s="48" t="s">
        <v>47</v>
      </c>
      <c r="C70" s="48">
        <v>46</v>
      </c>
      <c r="D70" s="48" t="s">
        <v>48</v>
      </c>
      <c r="E70" s="55">
        <v>41715</v>
      </c>
      <c r="F70" s="55">
        <v>41844</v>
      </c>
      <c r="G70" s="55">
        <v>41848</v>
      </c>
      <c r="H70" s="48" t="s">
        <v>23</v>
      </c>
      <c r="I70" s="48" t="s">
        <v>28</v>
      </c>
      <c r="J70" s="48" t="s">
        <v>25</v>
      </c>
      <c r="K70" s="60">
        <v>18525379.770285301</v>
      </c>
      <c r="L70" s="48" t="s">
        <v>23</v>
      </c>
      <c r="M70" s="48" t="s">
        <v>24</v>
      </c>
      <c r="N70" s="48" t="s">
        <v>49</v>
      </c>
      <c r="O70" s="80">
        <v>-25000000</v>
      </c>
      <c r="P70" s="48" t="s">
        <v>50</v>
      </c>
      <c r="Q70" s="68">
        <v>1.3494999999999999</v>
      </c>
      <c r="R70" s="68"/>
      <c r="S70" s="60"/>
      <c r="T70" s="60">
        <v>0</v>
      </c>
      <c r="U70" s="48"/>
      <c r="V70" s="161">
        <v>1.3657999999999999</v>
      </c>
      <c r="W70" s="162">
        <v>1.3660127517535259</v>
      </c>
      <c r="X70" s="133">
        <v>244387.64047651016</v>
      </c>
      <c r="Y70" s="101">
        <v>223940.07442011684</v>
      </c>
      <c r="Z70" s="134">
        <v>20447.56605639332</v>
      </c>
      <c r="AA70" s="87"/>
      <c r="AB70" s="133">
        <v>-281551.89145702112</v>
      </c>
      <c r="AC70" s="101">
        <v>-266422.93464525416</v>
      </c>
      <c r="AD70" s="134">
        <v>-15128.956811766981</v>
      </c>
      <c r="AE70" s="133">
        <f t="shared" si="8"/>
        <v>-37164.250980510958</v>
      </c>
      <c r="AF70" s="101">
        <f t="shared" si="9"/>
        <v>-42482.860225137323</v>
      </c>
      <c r="AG70" s="134">
        <f t="shared" si="10"/>
        <v>5318.6092446263392</v>
      </c>
      <c r="AH70" s="101"/>
      <c r="AI70" s="133">
        <v>854244.88936073217</v>
      </c>
      <c r="AJ70" s="101">
        <v>869410.26761031919</v>
      </c>
      <c r="AK70" s="134">
        <v>-15165.378249587084</v>
      </c>
      <c r="AL70" s="133">
        <f t="shared" si="5"/>
        <v>1098632.5298372423</v>
      </c>
      <c r="AM70" s="101">
        <f t="shared" si="6"/>
        <v>1093350.342030436</v>
      </c>
      <c r="AN70" s="134">
        <f t="shared" si="7"/>
        <v>5282.187806806236</v>
      </c>
    </row>
    <row r="71" spans="1:40" s="46" customFormat="1" x14ac:dyDescent="0.2">
      <c r="A71" s="48">
        <v>2014</v>
      </c>
      <c r="B71" s="48" t="s">
        <v>47</v>
      </c>
      <c r="C71" s="48">
        <v>47</v>
      </c>
      <c r="D71" s="48" t="s">
        <v>48</v>
      </c>
      <c r="E71" s="55">
        <v>41715</v>
      </c>
      <c r="F71" s="55">
        <v>41844</v>
      </c>
      <c r="G71" s="55">
        <v>41848</v>
      </c>
      <c r="H71" s="48" t="s">
        <v>29</v>
      </c>
      <c r="I71" s="48" t="s">
        <v>24</v>
      </c>
      <c r="J71" s="48" t="s">
        <v>25</v>
      </c>
      <c r="K71" s="60">
        <v>18946570.6707086</v>
      </c>
      <c r="L71" s="48" t="s">
        <v>29</v>
      </c>
      <c r="M71" s="48" t="s">
        <v>28</v>
      </c>
      <c r="N71" s="48" t="s">
        <v>49</v>
      </c>
      <c r="O71" s="80">
        <v>-25000000</v>
      </c>
      <c r="P71" s="48" t="s">
        <v>50</v>
      </c>
      <c r="Q71" s="68">
        <v>1.3194999999999999</v>
      </c>
      <c r="R71" s="68"/>
      <c r="S71" s="60"/>
      <c r="T71" s="60">
        <v>0</v>
      </c>
      <c r="U71" s="48"/>
      <c r="V71" s="161">
        <v>1.3657999999999999</v>
      </c>
      <c r="W71" s="162">
        <v>1.3660127517535259</v>
      </c>
      <c r="X71" s="150">
        <v>-296.74282268985854</v>
      </c>
      <c r="Y71" s="101">
        <v>0</v>
      </c>
      <c r="Z71" s="152">
        <v>-296.74282268985854</v>
      </c>
      <c r="AA71" s="87"/>
      <c r="AB71" s="133">
        <v>-284017.13952356717</v>
      </c>
      <c r="AC71" s="101">
        <v>-273383.89312301949</v>
      </c>
      <c r="AD71" s="134">
        <v>-10633.246400547661</v>
      </c>
      <c r="AE71" s="133">
        <f t="shared" si="8"/>
        <v>-284313.88234625704</v>
      </c>
      <c r="AF71" s="101">
        <f t="shared" si="9"/>
        <v>-273383.89312301949</v>
      </c>
      <c r="AG71" s="134">
        <f t="shared" si="10"/>
        <v>-10929.98922323752</v>
      </c>
      <c r="AH71" s="101"/>
      <c r="AI71" s="133">
        <v>164.32834323759025</v>
      </c>
      <c r="AJ71" s="101">
        <v>0</v>
      </c>
      <c r="AK71" s="134">
        <v>164.32834323759025</v>
      </c>
      <c r="AL71" s="133">
        <f t="shared" si="5"/>
        <v>-132.4144794522683</v>
      </c>
      <c r="AM71" s="101">
        <f t="shared" si="6"/>
        <v>0</v>
      </c>
      <c r="AN71" s="134">
        <f t="shared" si="7"/>
        <v>-132.4144794522683</v>
      </c>
    </row>
    <row r="72" spans="1:40" s="46" customFormat="1" x14ac:dyDescent="0.2">
      <c r="A72" s="48">
        <v>2014</v>
      </c>
      <c r="B72" s="48" t="s">
        <v>47</v>
      </c>
      <c r="C72" s="48">
        <v>48</v>
      </c>
      <c r="D72" s="48" t="s">
        <v>48</v>
      </c>
      <c r="E72" s="55">
        <v>41715</v>
      </c>
      <c r="F72" s="55">
        <v>41844</v>
      </c>
      <c r="G72" s="55">
        <v>41848</v>
      </c>
      <c r="H72" s="48" t="s">
        <v>29</v>
      </c>
      <c r="I72" s="48" t="s">
        <v>24</v>
      </c>
      <c r="J72" s="48" t="s">
        <v>25</v>
      </c>
      <c r="K72" s="60">
        <v>18525379.770285301</v>
      </c>
      <c r="L72" s="48" t="s">
        <v>29</v>
      </c>
      <c r="M72" s="48" t="s">
        <v>28</v>
      </c>
      <c r="N72" s="48" t="s">
        <v>49</v>
      </c>
      <c r="O72" s="80">
        <v>-25000000</v>
      </c>
      <c r="P72" s="48" t="s">
        <v>50</v>
      </c>
      <c r="Q72" s="68">
        <v>1.3494999999999999</v>
      </c>
      <c r="R72" s="68">
        <f>Q71</f>
        <v>1.3194999999999999</v>
      </c>
      <c r="S72" s="60"/>
      <c r="T72" s="60">
        <v>0</v>
      </c>
      <c r="U72" s="48"/>
      <c r="V72" s="161">
        <v>1.3657999999999999</v>
      </c>
      <c r="W72" s="162">
        <v>1.3660127517535259</v>
      </c>
      <c r="X72" s="150">
        <v>-1478.8128550771385</v>
      </c>
      <c r="Y72" s="101">
        <v>0</v>
      </c>
      <c r="Z72" s="152">
        <v>-1478.8128550771385</v>
      </c>
      <c r="AA72" s="87"/>
      <c r="AB72" s="133">
        <v>-377961.95705979376</v>
      </c>
      <c r="AC72" s="101">
        <v>0</v>
      </c>
      <c r="AD72" s="134">
        <v>-377961.95705979376</v>
      </c>
      <c r="AE72" s="133">
        <f t="shared" si="8"/>
        <v>-379440.76991487091</v>
      </c>
      <c r="AF72" s="101">
        <f t="shared" si="9"/>
        <v>0</v>
      </c>
      <c r="AG72" s="134">
        <f t="shared" si="10"/>
        <v>-379440.76991487091</v>
      </c>
      <c r="AH72" s="101"/>
      <c r="AI72" s="133">
        <v>915.85840643318897</v>
      </c>
      <c r="AJ72" s="101">
        <v>0</v>
      </c>
      <c r="AK72" s="134">
        <v>915.85840643318897</v>
      </c>
      <c r="AL72" s="133">
        <f t="shared" si="5"/>
        <v>-562.95444864394949</v>
      </c>
      <c r="AM72" s="101">
        <f t="shared" si="6"/>
        <v>0</v>
      </c>
      <c r="AN72" s="134">
        <f t="shared" si="7"/>
        <v>-562.95444864394949</v>
      </c>
    </row>
    <row r="73" spans="1:40" s="46" customFormat="1" x14ac:dyDescent="0.2">
      <c r="A73" s="48">
        <v>2014</v>
      </c>
      <c r="B73" s="48" t="s">
        <v>51</v>
      </c>
      <c r="C73" s="48">
        <v>100</v>
      </c>
      <c r="D73" s="48" t="s">
        <v>52</v>
      </c>
      <c r="E73" s="55">
        <v>41036</v>
      </c>
      <c r="F73" s="55">
        <v>41849</v>
      </c>
      <c r="G73" s="55">
        <v>41851</v>
      </c>
      <c r="H73" s="48" t="s">
        <v>23</v>
      </c>
      <c r="I73" s="48" t="s">
        <v>53</v>
      </c>
      <c r="J73" s="48" t="s">
        <v>25</v>
      </c>
      <c r="K73" s="60">
        <v>7508071.1765147503</v>
      </c>
      <c r="L73" s="48" t="s">
        <v>29</v>
      </c>
      <c r="M73" s="48" t="s">
        <v>53</v>
      </c>
      <c r="N73" s="48" t="s">
        <v>49</v>
      </c>
      <c r="O73" s="80">
        <v>-10000000</v>
      </c>
      <c r="P73" s="48" t="s">
        <v>50</v>
      </c>
      <c r="Q73" s="68">
        <v>1.3319000000000001</v>
      </c>
      <c r="R73" s="68"/>
      <c r="S73" s="60"/>
      <c r="T73" s="60">
        <v>0</v>
      </c>
      <c r="U73" s="48"/>
      <c r="V73" s="161">
        <v>1.3657999999999999</v>
      </c>
      <c r="W73" s="162">
        <v>1.3660108664930097</v>
      </c>
      <c r="X73" s="133">
        <v>187476.90424041188</v>
      </c>
      <c r="Y73" s="101">
        <v>187476.90424041188</v>
      </c>
      <c r="Z73" s="134">
        <v>0</v>
      </c>
      <c r="AA73" s="87"/>
      <c r="AB73" s="133">
        <v>-384365.15634611406</v>
      </c>
      <c r="AC73" s="101">
        <v>-384365.156346114</v>
      </c>
      <c r="AD73" s="134">
        <v>-2.9103830456733704E-11</v>
      </c>
      <c r="AE73" s="133">
        <f t="shared" si="8"/>
        <v>-196888.25210570218</v>
      </c>
      <c r="AF73" s="101">
        <f t="shared" si="9"/>
        <v>-196888.25210570212</v>
      </c>
      <c r="AG73" s="134">
        <f t="shared" si="10"/>
        <v>-2.9103830456733704E-11</v>
      </c>
      <c r="AH73" s="101"/>
      <c r="AI73" s="133">
        <v>347758.95097981743</v>
      </c>
      <c r="AJ73" s="101">
        <v>347758.95097981748</v>
      </c>
      <c r="AK73" s="134">
        <v>-2.9103830456733704E-11</v>
      </c>
      <c r="AL73" s="133">
        <f t="shared" si="5"/>
        <v>535235.85522022936</v>
      </c>
      <c r="AM73" s="101">
        <f t="shared" si="6"/>
        <v>535235.85522022936</v>
      </c>
      <c r="AN73" s="134">
        <f t="shared" si="7"/>
        <v>-2.9103830456733704E-11</v>
      </c>
    </row>
    <row r="74" spans="1:40" s="46" customFormat="1" x14ac:dyDescent="0.2">
      <c r="A74" s="48">
        <v>2014</v>
      </c>
      <c r="B74" s="48" t="s">
        <v>54</v>
      </c>
      <c r="C74" s="48">
        <v>76</v>
      </c>
      <c r="D74" s="48" t="s">
        <v>55</v>
      </c>
      <c r="E74" s="55">
        <v>41299</v>
      </c>
      <c r="F74" s="55">
        <v>41873</v>
      </c>
      <c r="G74" s="55">
        <v>41877</v>
      </c>
      <c r="H74" s="48" t="s">
        <v>23</v>
      </c>
      <c r="I74" s="48" t="s">
        <v>28</v>
      </c>
      <c r="J74" s="48" t="s">
        <v>25</v>
      </c>
      <c r="K74" s="60">
        <v>5227781.9268110497</v>
      </c>
      <c r="L74" s="48" t="s">
        <v>23</v>
      </c>
      <c r="M74" s="48" t="s">
        <v>24</v>
      </c>
      <c r="N74" s="48" t="s">
        <v>49</v>
      </c>
      <c r="O74" s="80">
        <v>-7000000</v>
      </c>
      <c r="P74" s="48" t="s">
        <v>50</v>
      </c>
      <c r="Q74" s="68">
        <v>1.339</v>
      </c>
      <c r="R74" s="68"/>
      <c r="S74" s="60"/>
      <c r="T74" s="60">
        <v>0</v>
      </c>
      <c r="U74" s="48"/>
      <c r="V74" s="161">
        <v>1.3657999999999999</v>
      </c>
      <c r="W74" s="162">
        <v>1.3661508432550671</v>
      </c>
      <c r="X74" s="133">
        <v>112291.59781591137</v>
      </c>
      <c r="Y74" s="101">
        <v>103896.79029025044</v>
      </c>
      <c r="Z74" s="134">
        <v>8394.80752566093</v>
      </c>
      <c r="AA74" s="87"/>
      <c r="AB74" s="133">
        <v>-120842.70293228389</v>
      </c>
      <c r="AC74" s="101">
        <v>-115857.4604666885</v>
      </c>
      <c r="AD74" s="134">
        <v>-4985.2424655953901</v>
      </c>
      <c r="AE74" s="133">
        <f t="shared" si="8"/>
        <v>-8551.1051163725206</v>
      </c>
      <c r="AF74" s="101">
        <f t="shared" si="9"/>
        <v>-11960.670176438056</v>
      </c>
      <c r="AG74" s="134">
        <f t="shared" si="10"/>
        <v>3409.5650600655399</v>
      </c>
      <c r="AH74" s="101"/>
      <c r="AI74" s="133">
        <v>236480.42192299638</v>
      </c>
      <c r="AJ74" s="101">
        <v>243386.58356833499</v>
      </c>
      <c r="AK74" s="134">
        <v>-6906.1616453386087</v>
      </c>
      <c r="AL74" s="133">
        <f t="shared" si="5"/>
        <v>348772.01973890775</v>
      </c>
      <c r="AM74" s="101">
        <f t="shared" si="6"/>
        <v>347283.37385858543</v>
      </c>
      <c r="AN74" s="134">
        <f t="shared" si="7"/>
        <v>1488.6458803223213</v>
      </c>
    </row>
    <row r="75" spans="1:40" s="46" customFormat="1" x14ac:dyDescent="0.2">
      <c r="A75" s="48">
        <v>2014</v>
      </c>
      <c r="B75" s="48" t="s">
        <v>54</v>
      </c>
      <c r="C75" s="48">
        <v>77</v>
      </c>
      <c r="D75" s="48" t="s">
        <v>55</v>
      </c>
      <c r="E75" s="55">
        <v>41299</v>
      </c>
      <c r="F75" s="55">
        <v>41873</v>
      </c>
      <c r="G75" s="55">
        <v>41877</v>
      </c>
      <c r="H75" s="48" t="s">
        <v>29</v>
      </c>
      <c r="I75" s="48" t="s">
        <v>24</v>
      </c>
      <c r="J75" s="48" t="s">
        <v>25</v>
      </c>
      <c r="K75" s="60">
        <v>5436893.2038834998</v>
      </c>
      <c r="L75" s="48" t="s">
        <v>29</v>
      </c>
      <c r="M75" s="48" t="s">
        <v>28</v>
      </c>
      <c r="N75" s="48" t="s">
        <v>49</v>
      </c>
      <c r="O75" s="80">
        <v>-7000000</v>
      </c>
      <c r="P75" s="48" t="s">
        <v>50</v>
      </c>
      <c r="Q75" s="68">
        <v>1.2875000000000001</v>
      </c>
      <c r="R75" s="68"/>
      <c r="S75" s="60"/>
      <c r="T75" s="60">
        <v>0</v>
      </c>
      <c r="U75" s="48"/>
      <c r="V75" s="161">
        <v>1.3657999999999999</v>
      </c>
      <c r="W75" s="162">
        <v>1.3661508432550671</v>
      </c>
      <c r="X75" s="150">
        <v>-65.632219979021528</v>
      </c>
      <c r="Y75" s="101">
        <v>0</v>
      </c>
      <c r="Z75" s="152">
        <v>-65.632219979021528</v>
      </c>
      <c r="AA75" s="87"/>
      <c r="AB75" s="133">
        <v>-18410.939965874892</v>
      </c>
      <c r="AC75" s="101">
        <v>0</v>
      </c>
      <c r="AD75" s="134">
        <v>-18410.939965874892</v>
      </c>
      <c r="AE75" s="133">
        <f t="shared" si="8"/>
        <v>-18476.572185853915</v>
      </c>
      <c r="AF75" s="101">
        <f t="shared" si="9"/>
        <v>0</v>
      </c>
      <c r="AG75" s="134">
        <f t="shared" si="10"/>
        <v>-18476.572185853915</v>
      </c>
      <c r="AH75" s="101"/>
      <c r="AI75" s="133">
        <v>44.289080839908351</v>
      </c>
      <c r="AJ75" s="101">
        <v>0</v>
      </c>
      <c r="AK75" s="134">
        <v>44.289080839908351</v>
      </c>
      <c r="AL75" s="133">
        <f t="shared" ref="AL75:AL138" si="11">X75+AI75</f>
        <v>-21.343139139113177</v>
      </c>
      <c r="AM75" s="101">
        <f t="shared" ref="AM75:AM138" si="12">Y75+AJ75</f>
        <v>0</v>
      </c>
      <c r="AN75" s="134">
        <f t="shared" ref="AN75:AN138" si="13">Z75+AK75</f>
        <v>-21.343139139113177</v>
      </c>
    </row>
    <row r="76" spans="1:40" s="46" customFormat="1" x14ac:dyDescent="0.2">
      <c r="A76" s="48">
        <v>2014</v>
      </c>
      <c r="B76" s="48" t="s">
        <v>54</v>
      </c>
      <c r="C76" s="48">
        <v>78</v>
      </c>
      <c r="D76" s="48" t="s">
        <v>55</v>
      </c>
      <c r="E76" s="55">
        <v>41299</v>
      </c>
      <c r="F76" s="55">
        <v>41873</v>
      </c>
      <c r="G76" s="55">
        <v>41877</v>
      </c>
      <c r="H76" s="48" t="s">
        <v>29</v>
      </c>
      <c r="I76" s="48" t="s">
        <v>24</v>
      </c>
      <c r="J76" s="48" t="s">
        <v>25</v>
      </c>
      <c r="K76" s="60">
        <v>5227781.9268110497</v>
      </c>
      <c r="L76" s="48" t="s">
        <v>29</v>
      </c>
      <c r="M76" s="48" t="s">
        <v>28</v>
      </c>
      <c r="N76" s="48" t="s">
        <v>49</v>
      </c>
      <c r="O76" s="80">
        <v>-7000000</v>
      </c>
      <c r="P76" s="48" t="s">
        <v>50</v>
      </c>
      <c r="Q76" s="84">
        <v>1.339</v>
      </c>
      <c r="R76" s="84">
        <f>Q75</f>
        <v>1.2875000000000001</v>
      </c>
      <c r="S76" s="60"/>
      <c r="T76" s="60">
        <v>0</v>
      </c>
      <c r="U76" s="48"/>
      <c r="V76" s="161">
        <v>1.3657999999999999</v>
      </c>
      <c r="W76" s="162">
        <v>1.3661508432550671</v>
      </c>
      <c r="X76" s="150">
        <v>-906.49451937734216</v>
      </c>
      <c r="Y76" s="101">
        <v>0</v>
      </c>
      <c r="Z76" s="152">
        <v>-906.49451937734216</v>
      </c>
      <c r="AA76" s="87"/>
      <c r="AB76" s="133">
        <v>-58200.275160267214</v>
      </c>
      <c r="AC76" s="101">
        <v>0</v>
      </c>
      <c r="AD76" s="134">
        <v>-58200.275160267214</v>
      </c>
      <c r="AE76" s="133">
        <f t="shared" si="8"/>
        <v>-59106.76967964456</v>
      </c>
      <c r="AF76" s="101">
        <f t="shared" si="9"/>
        <v>0</v>
      </c>
      <c r="AG76" s="134">
        <f t="shared" si="10"/>
        <v>-59106.76967964456</v>
      </c>
      <c r="AH76" s="101"/>
      <c r="AI76" s="133">
        <v>691.90901508593083</v>
      </c>
      <c r="AJ76" s="101">
        <v>0</v>
      </c>
      <c r="AK76" s="134">
        <v>691.90901508593083</v>
      </c>
      <c r="AL76" s="133">
        <f t="shared" si="11"/>
        <v>-214.58550429141133</v>
      </c>
      <c r="AM76" s="101">
        <f t="shared" si="12"/>
        <v>0</v>
      </c>
      <c r="AN76" s="134">
        <f t="shared" si="13"/>
        <v>-214.58550429141133</v>
      </c>
    </row>
    <row r="77" spans="1:40" s="46" customFormat="1" x14ac:dyDescent="0.2">
      <c r="A77" s="48">
        <v>2014</v>
      </c>
      <c r="B77" s="48" t="s">
        <v>56</v>
      </c>
      <c r="C77" s="48">
        <v>61</v>
      </c>
      <c r="D77" s="48" t="s">
        <v>22</v>
      </c>
      <c r="E77" s="55">
        <v>41372</v>
      </c>
      <c r="F77" s="55">
        <v>41877</v>
      </c>
      <c r="G77" s="55">
        <v>41879</v>
      </c>
      <c r="H77" s="48" t="s">
        <v>23</v>
      </c>
      <c r="I77" s="48" t="s">
        <v>28</v>
      </c>
      <c r="J77" s="48" t="s">
        <v>25</v>
      </c>
      <c r="K77" s="60">
        <v>15094339.6226415</v>
      </c>
      <c r="L77" s="48" t="s">
        <v>23</v>
      </c>
      <c r="M77" s="48" t="s">
        <v>24</v>
      </c>
      <c r="N77" s="48" t="s">
        <v>49</v>
      </c>
      <c r="O77" s="80">
        <v>-20000000</v>
      </c>
      <c r="P77" s="48" t="s">
        <v>50</v>
      </c>
      <c r="Q77" s="68">
        <v>1.325</v>
      </c>
      <c r="R77" s="68"/>
      <c r="S77" s="60"/>
      <c r="T77" s="60">
        <v>0</v>
      </c>
      <c r="U77" s="48"/>
      <c r="V77" s="161">
        <v>1.3657999999999999</v>
      </c>
      <c r="W77" s="162">
        <v>1.3661648308321825</v>
      </c>
      <c r="X77" s="133">
        <v>466036.2687140301</v>
      </c>
      <c r="Y77" s="101">
        <v>454817.69334601983</v>
      </c>
      <c r="Z77" s="134">
        <v>11218.575368010264</v>
      </c>
      <c r="AA77" s="87"/>
      <c r="AB77" s="133">
        <v>-475521.97518360085</v>
      </c>
      <c r="AC77" s="101">
        <v>-488998.66530431248</v>
      </c>
      <c r="AD77" s="134">
        <v>13476.690120711653</v>
      </c>
      <c r="AE77" s="133">
        <f t="shared" si="8"/>
        <v>-9485.7064695707522</v>
      </c>
      <c r="AF77" s="101">
        <f t="shared" si="9"/>
        <v>-34180.971958292648</v>
      </c>
      <c r="AG77" s="134">
        <f t="shared" si="10"/>
        <v>24695.265488721918</v>
      </c>
      <c r="AH77" s="101"/>
      <c r="AI77" s="133">
        <v>686601.83923261869</v>
      </c>
      <c r="AJ77" s="101">
        <v>695344.05698723369</v>
      </c>
      <c r="AK77" s="134">
        <v>-8742.2177546150633</v>
      </c>
      <c r="AL77" s="133">
        <f t="shared" si="11"/>
        <v>1152638.1079466487</v>
      </c>
      <c r="AM77" s="101">
        <f t="shared" si="12"/>
        <v>1150161.7503332535</v>
      </c>
      <c r="AN77" s="134">
        <f t="shared" si="13"/>
        <v>2476.357613395201</v>
      </c>
    </row>
    <row r="78" spans="1:40" s="46" customFormat="1" x14ac:dyDescent="0.2">
      <c r="A78" s="48">
        <v>2014</v>
      </c>
      <c r="B78" s="48" t="s">
        <v>56</v>
      </c>
      <c r="C78" s="48">
        <v>62</v>
      </c>
      <c r="D78" s="48" t="s">
        <v>22</v>
      </c>
      <c r="E78" s="55">
        <v>41372</v>
      </c>
      <c r="F78" s="55">
        <v>41877</v>
      </c>
      <c r="G78" s="55">
        <v>41879</v>
      </c>
      <c r="H78" s="48" t="s">
        <v>29</v>
      </c>
      <c r="I78" s="48" t="s">
        <v>24</v>
      </c>
      <c r="J78" s="48" t="s">
        <v>25</v>
      </c>
      <c r="K78" s="60">
        <v>15810276.6798419</v>
      </c>
      <c r="L78" s="48" t="s">
        <v>29</v>
      </c>
      <c r="M78" s="48" t="s">
        <v>28</v>
      </c>
      <c r="N78" s="48" t="s">
        <v>49</v>
      </c>
      <c r="O78" s="80">
        <v>-20000000</v>
      </c>
      <c r="P78" s="48" t="s">
        <v>50</v>
      </c>
      <c r="Q78" s="68">
        <v>1.2649999999999999</v>
      </c>
      <c r="R78" s="68"/>
      <c r="S78" s="60"/>
      <c r="T78" s="60">
        <v>0</v>
      </c>
      <c r="U78" s="48"/>
      <c r="V78" s="161">
        <v>1.3657999999999999</v>
      </c>
      <c r="W78" s="162">
        <v>1.3661648308321825</v>
      </c>
      <c r="X78" s="150">
        <v>-14.566348575945142</v>
      </c>
      <c r="Y78" s="101">
        <v>0</v>
      </c>
      <c r="Z78" s="152">
        <v>-14.566348575945142</v>
      </c>
      <c r="AA78" s="87"/>
      <c r="AB78" s="133">
        <v>-15271.262754501147</v>
      </c>
      <c r="AC78" s="101">
        <v>0</v>
      </c>
      <c r="AD78" s="134">
        <v>-15271.262754501147</v>
      </c>
      <c r="AE78" s="133">
        <f t="shared" si="8"/>
        <v>-15285.829103077092</v>
      </c>
      <c r="AF78" s="101">
        <f t="shared" si="9"/>
        <v>0</v>
      </c>
      <c r="AG78" s="134">
        <f t="shared" si="10"/>
        <v>-15285.829103077092</v>
      </c>
      <c r="AH78" s="101"/>
      <c r="AI78" s="133">
        <v>9.3387032257387528</v>
      </c>
      <c r="AJ78" s="101">
        <v>0</v>
      </c>
      <c r="AK78" s="134">
        <v>9.3387032257387528</v>
      </c>
      <c r="AL78" s="133">
        <f t="shared" si="11"/>
        <v>-5.2276453502063891</v>
      </c>
      <c r="AM78" s="101">
        <f t="shared" si="12"/>
        <v>0</v>
      </c>
      <c r="AN78" s="134">
        <f t="shared" si="13"/>
        <v>-5.2276453502063891</v>
      </c>
    </row>
    <row r="79" spans="1:40" s="46" customFormat="1" x14ac:dyDescent="0.2">
      <c r="A79" s="48">
        <v>2014</v>
      </c>
      <c r="B79" s="48" t="s">
        <v>56</v>
      </c>
      <c r="C79" s="48">
        <v>63</v>
      </c>
      <c r="D79" s="48" t="s">
        <v>22</v>
      </c>
      <c r="E79" s="55">
        <v>41372</v>
      </c>
      <c r="F79" s="55">
        <v>41877</v>
      </c>
      <c r="G79" s="55">
        <v>41879</v>
      </c>
      <c r="H79" s="48" t="s">
        <v>29</v>
      </c>
      <c r="I79" s="48" t="s">
        <v>24</v>
      </c>
      <c r="J79" s="48" t="s">
        <v>25</v>
      </c>
      <c r="K79" s="60">
        <v>15094339.6226415</v>
      </c>
      <c r="L79" s="48" t="s">
        <v>29</v>
      </c>
      <c r="M79" s="48" t="s">
        <v>28</v>
      </c>
      <c r="N79" s="48" t="s">
        <v>49</v>
      </c>
      <c r="O79" s="80">
        <v>-20000000</v>
      </c>
      <c r="P79" s="48" t="s">
        <v>50</v>
      </c>
      <c r="Q79" s="68">
        <v>1.325</v>
      </c>
      <c r="R79" s="68">
        <f>Q78</f>
        <v>1.2649999999999999</v>
      </c>
      <c r="S79" s="60"/>
      <c r="T79" s="60">
        <v>0</v>
      </c>
      <c r="U79" s="48"/>
      <c r="V79" s="161">
        <v>1.3657999999999999</v>
      </c>
      <c r="W79" s="162">
        <v>1.3661648308321825</v>
      </c>
      <c r="X79" s="150">
        <v>-500.88538592007546</v>
      </c>
      <c r="Y79" s="101">
        <v>0</v>
      </c>
      <c r="Z79" s="152">
        <v>-500.88538592007546</v>
      </c>
      <c r="AA79" s="87"/>
      <c r="AB79" s="133">
        <v>-64105.521330897325</v>
      </c>
      <c r="AC79" s="101">
        <v>0</v>
      </c>
      <c r="AD79" s="134">
        <v>-64105.521330897325</v>
      </c>
      <c r="AE79" s="133">
        <f t="shared" si="8"/>
        <v>-64606.406716817401</v>
      </c>
      <c r="AF79" s="101">
        <f t="shared" si="9"/>
        <v>0</v>
      </c>
      <c r="AG79" s="134">
        <f t="shared" si="10"/>
        <v>-64606.406716817401</v>
      </c>
      <c r="AH79" s="101"/>
      <c r="AI79" s="133">
        <v>364.0513871404637</v>
      </c>
      <c r="AJ79" s="101">
        <v>0</v>
      </c>
      <c r="AK79" s="134">
        <v>364.0513871404637</v>
      </c>
      <c r="AL79" s="133">
        <f t="shared" si="11"/>
        <v>-136.83399877961176</v>
      </c>
      <c r="AM79" s="101">
        <f t="shared" si="12"/>
        <v>0</v>
      </c>
      <c r="AN79" s="134">
        <f t="shared" si="13"/>
        <v>-136.83399877961176</v>
      </c>
    </row>
    <row r="80" spans="1:40" s="46" customFormat="1" x14ac:dyDescent="0.2">
      <c r="A80" s="48">
        <v>2014</v>
      </c>
      <c r="B80" s="48" t="s">
        <v>57</v>
      </c>
      <c r="C80" s="48">
        <v>140</v>
      </c>
      <c r="D80" s="48" t="s">
        <v>58</v>
      </c>
      <c r="E80" s="55">
        <v>41753</v>
      </c>
      <c r="F80" s="55">
        <v>41907</v>
      </c>
      <c r="G80" s="55">
        <v>41911</v>
      </c>
      <c r="H80" s="48" t="s">
        <v>23</v>
      </c>
      <c r="I80" s="48" t="s">
        <v>28</v>
      </c>
      <c r="J80" s="48" t="s">
        <v>25</v>
      </c>
      <c r="K80" s="60">
        <v>14998125.234345701</v>
      </c>
      <c r="L80" s="48" t="s">
        <v>23</v>
      </c>
      <c r="M80" s="48" t="s">
        <v>24</v>
      </c>
      <c r="N80" s="48" t="s">
        <v>49</v>
      </c>
      <c r="O80" s="80">
        <v>-20000000</v>
      </c>
      <c r="P80" s="48" t="s">
        <v>50</v>
      </c>
      <c r="Q80" s="68">
        <v>1.3334999999999999</v>
      </c>
      <c r="R80" s="68"/>
      <c r="S80" s="60"/>
      <c r="T80" s="60">
        <v>0</v>
      </c>
      <c r="U80" s="48"/>
      <c r="V80" s="161">
        <v>1.3657999999999999</v>
      </c>
      <c r="W80" s="162">
        <v>1.3662928988432574</v>
      </c>
      <c r="X80" s="133">
        <v>399048.89441210218</v>
      </c>
      <c r="Y80" s="101">
        <v>359975.52506113984</v>
      </c>
      <c r="Z80" s="134">
        <v>39073.369350962341</v>
      </c>
      <c r="AA80" s="87"/>
      <c r="AB80" s="133">
        <v>-401965.66459708114</v>
      </c>
      <c r="AC80" s="101">
        <v>-394172.09755867347</v>
      </c>
      <c r="AD80" s="134">
        <v>-7793.5670384076875</v>
      </c>
      <c r="AE80" s="133">
        <f t="shared" si="8"/>
        <v>-2916.7701849789592</v>
      </c>
      <c r="AF80" s="101">
        <f t="shared" si="9"/>
        <v>-34196.572497533634</v>
      </c>
      <c r="AG80" s="134">
        <f t="shared" si="10"/>
        <v>31279.802312554653</v>
      </c>
      <c r="AH80" s="101"/>
      <c r="AI80" s="133">
        <v>661416.85859276727</v>
      </c>
      <c r="AJ80" s="101">
        <v>695426.33984700032</v>
      </c>
      <c r="AK80" s="134">
        <v>-34009.481254232989</v>
      </c>
      <c r="AL80" s="133">
        <f t="shared" si="11"/>
        <v>1060465.7530048694</v>
      </c>
      <c r="AM80" s="101">
        <f t="shared" si="12"/>
        <v>1055401.8649081402</v>
      </c>
      <c r="AN80" s="134">
        <f t="shared" si="13"/>
        <v>5063.8880967293517</v>
      </c>
    </row>
    <row r="81" spans="1:40" s="46" customFormat="1" x14ac:dyDescent="0.2">
      <c r="A81" s="48">
        <v>2014</v>
      </c>
      <c r="B81" s="48" t="s">
        <v>57</v>
      </c>
      <c r="C81" s="48">
        <v>141</v>
      </c>
      <c r="D81" s="48" t="s">
        <v>58</v>
      </c>
      <c r="E81" s="55">
        <v>41753</v>
      </c>
      <c r="F81" s="55">
        <v>41907</v>
      </c>
      <c r="G81" s="55">
        <v>41911</v>
      </c>
      <c r="H81" s="48" t="s">
        <v>29</v>
      </c>
      <c r="I81" s="48" t="s">
        <v>24</v>
      </c>
      <c r="J81" s="48" t="s">
        <v>25</v>
      </c>
      <c r="K81" s="60">
        <v>15936254.980079699</v>
      </c>
      <c r="L81" s="48" t="s">
        <v>29</v>
      </c>
      <c r="M81" s="48" t="s">
        <v>28</v>
      </c>
      <c r="N81" s="48" t="s">
        <v>49</v>
      </c>
      <c r="O81" s="80">
        <v>-20000000</v>
      </c>
      <c r="P81" s="48" t="s">
        <v>50</v>
      </c>
      <c r="Q81" s="68">
        <v>1.2549999999999999</v>
      </c>
      <c r="R81" s="68"/>
      <c r="S81" s="60"/>
      <c r="T81" s="60">
        <v>0</v>
      </c>
      <c r="U81" s="48"/>
      <c r="V81" s="161">
        <v>1.3657999999999999</v>
      </c>
      <c r="W81" s="162">
        <v>1.3662928988432574</v>
      </c>
      <c r="X81" s="150">
        <v>-167.42098607443728</v>
      </c>
      <c r="Y81" s="101">
        <v>0</v>
      </c>
      <c r="Z81" s="152">
        <v>-167.42098607443728</v>
      </c>
      <c r="AA81" s="87"/>
      <c r="AB81" s="133">
        <v>-20869.528321131991</v>
      </c>
      <c r="AC81" s="101">
        <v>0</v>
      </c>
      <c r="AD81" s="134">
        <v>-20869.528321131991</v>
      </c>
      <c r="AE81" s="133">
        <f t="shared" si="8"/>
        <v>-21036.949307206429</v>
      </c>
      <c r="AF81" s="101">
        <f t="shared" si="9"/>
        <v>0</v>
      </c>
      <c r="AG81" s="134">
        <f t="shared" si="10"/>
        <v>-21036.949307206429</v>
      </c>
      <c r="AH81" s="101"/>
      <c r="AI81" s="133">
        <v>124.54385338180364</v>
      </c>
      <c r="AJ81" s="101">
        <v>0</v>
      </c>
      <c r="AK81" s="134">
        <v>124.54385338180364</v>
      </c>
      <c r="AL81" s="133">
        <f t="shared" si="11"/>
        <v>-42.877132692633637</v>
      </c>
      <c r="AM81" s="101">
        <f t="shared" si="12"/>
        <v>0</v>
      </c>
      <c r="AN81" s="134">
        <f t="shared" si="13"/>
        <v>-42.877132692633637</v>
      </c>
    </row>
    <row r="82" spans="1:40" s="46" customFormat="1" x14ac:dyDescent="0.2">
      <c r="A82" s="48">
        <v>2014</v>
      </c>
      <c r="B82" s="48" t="s">
        <v>57</v>
      </c>
      <c r="C82" s="48">
        <v>142</v>
      </c>
      <c r="D82" s="48" t="s">
        <v>58</v>
      </c>
      <c r="E82" s="55">
        <v>41753</v>
      </c>
      <c r="F82" s="55">
        <v>41907</v>
      </c>
      <c r="G82" s="55">
        <v>41911</v>
      </c>
      <c r="H82" s="48" t="s">
        <v>29</v>
      </c>
      <c r="I82" s="48" t="s">
        <v>24</v>
      </c>
      <c r="J82" s="48" t="s">
        <v>25</v>
      </c>
      <c r="K82" s="60">
        <v>14998125.234345701</v>
      </c>
      <c r="L82" s="48" t="s">
        <v>29</v>
      </c>
      <c r="M82" s="48" t="s">
        <v>28</v>
      </c>
      <c r="N82" s="48" t="s">
        <v>49</v>
      </c>
      <c r="O82" s="80">
        <v>-20000000</v>
      </c>
      <c r="P82" s="48" t="s">
        <v>50</v>
      </c>
      <c r="Q82" s="68">
        <v>1.3334999999999999</v>
      </c>
      <c r="R82" s="68">
        <f>Q81</f>
        <v>1.2549999999999999</v>
      </c>
      <c r="S82" s="60"/>
      <c r="T82" s="60">
        <v>0</v>
      </c>
      <c r="U82" s="48"/>
      <c r="V82" s="161">
        <v>1.3657999999999999</v>
      </c>
      <c r="W82" s="162">
        <v>1.3662928988432574</v>
      </c>
      <c r="X82" s="150">
        <v>-3537.2533153055042</v>
      </c>
      <c r="Y82" s="101">
        <v>0</v>
      </c>
      <c r="Z82" s="152">
        <v>-3537.2533153055042</v>
      </c>
      <c r="AA82" s="87"/>
      <c r="AB82" s="133">
        <v>-90513.168528637223</v>
      </c>
      <c r="AC82" s="101">
        <v>0</v>
      </c>
      <c r="AD82" s="134">
        <v>-90513.168528637223</v>
      </c>
      <c r="AE82" s="133">
        <f t="shared" si="8"/>
        <v>-94050.42184394272</v>
      </c>
      <c r="AF82" s="101">
        <f t="shared" si="9"/>
        <v>0</v>
      </c>
      <c r="AG82" s="134">
        <f t="shared" si="10"/>
        <v>-94050.42184394272</v>
      </c>
      <c r="AH82" s="101"/>
      <c r="AI82" s="133">
        <v>2849.4273229682744</v>
      </c>
      <c r="AJ82" s="101">
        <v>0</v>
      </c>
      <c r="AK82" s="134">
        <v>2849.4273229682744</v>
      </c>
      <c r="AL82" s="133">
        <f t="shared" si="11"/>
        <v>-687.82599233722976</v>
      </c>
      <c r="AM82" s="101">
        <f t="shared" si="12"/>
        <v>0</v>
      </c>
      <c r="AN82" s="134">
        <f t="shared" si="13"/>
        <v>-687.82599233722976</v>
      </c>
    </row>
    <row r="83" spans="1:40" s="46" customFormat="1" x14ac:dyDescent="0.2">
      <c r="A83" s="48">
        <v>2014</v>
      </c>
      <c r="B83" s="48" t="s">
        <v>59</v>
      </c>
      <c r="C83" s="48">
        <v>101</v>
      </c>
      <c r="D83" s="48" t="s">
        <v>52</v>
      </c>
      <c r="E83" s="55">
        <v>41036</v>
      </c>
      <c r="F83" s="55">
        <v>41908</v>
      </c>
      <c r="G83" s="55">
        <v>41912</v>
      </c>
      <c r="H83" s="48" t="s">
        <v>23</v>
      </c>
      <c r="I83" s="48" t="s">
        <v>53</v>
      </c>
      <c r="J83" s="48" t="s">
        <v>25</v>
      </c>
      <c r="K83" s="60">
        <v>7507507.5075075096</v>
      </c>
      <c r="L83" s="48" t="s">
        <v>29</v>
      </c>
      <c r="M83" s="48" t="s">
        <v>53</v>
      </c>
      <c r="N83" s="48" t="s">
        <v>49</v>
      </c>
      <c r="O83" s="80">
        <v>-10000000</v>
      </c>
      <c r="P83" s="48" t="s">
        <v>50</v>
      </c>
      <c r="Q83" s="68">
        <v>1.3320000000000001</v>
      </c>
      <c r="R83" s="68"/>
      <c r="S83" s="60"/>
      <c r="T83" s="60">
        <v>0</v>
      </c>
      <c r="U83" s="48"/>
      <c r="V83" s="161">
        <v>1.3657999999999999</v>
      </c>
      <c r="W83" s="162">
        <v>1.3662953374761153</v>
      </c>
      <c r="X83" s="133">
        <v>188402.98419245359</v>
      </c>
      <c r="Y83" s="101">
        <v>188402.98419245359</v>
      </c>
      <c r="Z83" s="134">
        <v>0</v>
      </c>
      <c r="AA83" s="87"/>
      <c r="AB83" s="133">
        <v>-384214.97842333745</v>
      </c>
      <c r="AC83" s="101">
        <v>-384214.97842333745</v>
      </c>
      <c r="AD83" s="134">
        <v>-2.9103830456733704E-11</v>
      </c>
      <c r="AE83" s="133">
        <f t="shared" si="8"/>
        <v>-195811.99423088387</v>
      </c>
      <c r="AF83" s="101">
        <f t="shared" si="9"/>
        <v>-195811.99423088387</v>
      </c>
      <c r="AG83" s="134">
        <f t="shared" si="10"/>
        <v>-2.9103830456733704E-11</v>
      </c>
      <c r="AH83" s="101"/>
      <c r="AI83" s="133">
        <v>347623.07571635558</v>
      </c>
      <c r="AJ83" s="101">
        <v>347623.07571635558</v>
      </c>
      <c r="AK83" s="134">
        <v>-2.9103830456733704E-11</v>
      </c>
      <c r="AL83" s="133">
        <f t="shared" si="11"/>
        <v>536026.05990880914</v>
      </c>
      <c r="AM83" s="101">
        <f t="shared" si="12"/>
        <v>536026.05990880914</v>
      </c>
      <c r="AN83" s="134">
        <f t="shared" si="13"/>
        <v>-2.9103830456733704E-11</v>
      </c>
    </row>
    <row r="84" spans="1:40" s="46" customFormat="1" x14ac:dyDescent="0.2">
      <c r="A84" s="48">
        <v>2014</v>
      </c>
      <c r="B84" s="48" t="s">
        <v>60</v>
      </c>
      <c r="C84" s="48">
        <v>85</v>
      </c>
      <c r="D84" s="48" t="s">
        <v>61</v>
      </c>
      <c r="E84" s="55">
        <v>41372</v>
      </c>
      <c r="F84" s="55">
        <v>41940</v>
      </c>
      <c r="G84" s="55">
        <v>41942</v>
      </c>
      <c r="H84" s="48" t="s">
        <v>23</v>
      </c>
      <c r="I84" s="48" t="s">
        <v>28</v>
      </c>
      <c r="J84" s="48" t="s">
        <v>25</v>
      </c>
      <c r="K84" s="60">
        <v>6920415.22491349</v>
      </c>
      <c r="L84" s="48" t="s">
        <v>23</v>
      </c>
      <c r="M84" s="48" t="s">
        <v>24</v>
      </c>
      <c r="N84" s="48" t="s">
        <v>49</v>
      </c>
      <c r="O84" s="80">
        <v>-9000000</v>
      </c>
      <c r="P84" s="48" t="s">
        <v>50</v>
      </c>
      <c r="Q84" s="68">
        <v>1.3005</v>
      </c>
      <c r="R84" s="68"/>
      <c r="S84" s="60"/>
      <c r="T84" s="60">
        <v>0</v>
      </c>
      <c r="U84" s="48"/>
      <c r="V84" s="161">
        <v>1.3657999999999999</v>
      </c>
      <c r="W84" s="162">
        <v>1.3664748179650761</v>
      </c>
      <c r="X84" s="133">
        <v>343615.10578784143</v>
      </c>
      <c r="Y84" s="101">
        <v>334124.80691472068</v>
      </c>
      <c r="Z84" s="134">
        <v>9490.2988731207442</v>
      </c>
      <c r="AA84" s="87"/>
      <c r="AB84" s="133">
        <v>-274631.13510977849</v>
      </c>
      <c r="AC84" s="101">
        <v>-345837.11564283259</v>
      </c>
      <c r="AD84" s="134">
        <v>71205.980533054098</v>
      </c>
      <c r="AE84" s="133">
        <f t="shared" si="8"/>
        <v>68983.970678062935</v>
      </c>
      <c r="AF84" s="101">
        <f t="shared" si="9"/>
        <v>-11712.308728111908</v>
      </c>
      <c r="AG84" s="134">
        <f t="shared" si="10"/>
        <v>80696.279406174843</v>
      </c>
      <c r="AH84" s="101"/>
      <c r="AI84" s="133">
        <v>304691.96035085776</v>
      </c>
      <c r="AJ84" s="101">
        <v>312884.44880866527</v>
      </c>
      <c r="AK84" s="134">
        <v>-8192.4884578075144</v>
      </c>
      <c r="AL84" s="133">
        <f t="shared" si="11"/>
        <v>648307.06613869919</v>
      </c>
      <c r="AM84" s="101">
        <f t="shared" si="12"/>
        <v>647009.25572338596</v>
      </c>
      <c r="AN84" s="134">
        <f t="shared" si="13"/>
        <v>1297.8104153132299</v>
      </c>
    </row>
    <row r="85" spans="1:40" s="46" customFormat="1" x14ac:dyDescent="0.2">
      <c r="A85" s="48">
        <v>2014</v>
      </c>
      <c r="B85" s="48" t="s">
        <v>60</v>
      </c>
      <c r="C85" s="48">
        <v>86</v>
      </c>
      <c r="D85" s="48" t="s">
        <v>61</v>
      </c>
      <c r="E85" s="55">
        <v>41372</v>
      </c>
      <c r="F85" s="55">
        <v>41940</v>
      </c>
      <c r="G85" s="55">
        <v>41942</v>
      </c>
      <c r="H85" s="48" t="s">
        <v>29</v>
      </c>
      <c r="I85" s="48" t="s">
        <v>24</v>
      </c>
      <c r="J85" s="48" t="s">
        <v>25</v>
      </c>
      <c r="K85" s="60">
        <v>7287449.3927125502</v>
      </c>
      <c r="L85" s="48" t="s">
        <v>29</v>
      </c>
      <c r="M85" s="48" t="s">
        <v>28</v>
      </c>
      <c r="N85" s="48" t="s">
        <v>49</v>
      </c>
      <c r="O85" s="80">
        <v>-9000000</v>
      </c>
      <c r="P85" s="48" t="s">
        <v>50</v>
      </c>
      <c r="Q85" s="68">
        <v>1.2350000000000001</v>
      </c>
      <c r="R85" s="68"/>
      <c r="S85" s="60"/>
      <c r="T85" s="60">
        <v>0</v>
      </c>
      <c r="U85" s="48"/>
      <c r="V85" s="161">
        <v>1.3657999999999999</v>
      </c>
      <c r="W85" s="162">
        <v>1.3664748179650761</v>
      </c>
      <c r="X85" s="150">
        <v>-191.98554699679647</v>
      </c>
      <c r="Y85" s="101">
        <v>0</v>
      </c>
      <c r="Z85" s="152">
        <v>-191.98554699679647</v>
      </c>
      <c r="AA85" s="87"/>
      <c r="AB85" s="133">
        <v>-8381.5851308336896</v>
      </c>
      <c r="AC85" s="101">
        <v>0</v>
      </c>
      <c r="AD85" s="134">
        <v>-8381.5851308336896</v>
      </c>
      <c r="AE85" s="133">
        <f t="shared" si="8"/>
        <v>-8573.5706778304866</v>
      </c>
      <c r="AF85" s="101">
        <f t="shared" si="9"/>
        <v>0</v>
      </c>
      <c r="AG85" s="134">
        <f t="shared" si="10"/>
        <v>-8573.5706778304866</v>
      </c>
      <c r="AH85" s="101"/>
      <c r="AI85" s="133">
        <v>153.39761526629428</v>
      </c>
      <c r="AJ85" s="101">
        <v>0</v>
      </c>
      <c r="AK85" s="134">
        <v>153.39761526629428</v>
      </c>
      <c r="AL85" s="133">
        <f t="shared" si="11"/>
        <v>-38.587931730502191</v>
      </c>
      <c r="AM85" s="101">
        <f t="shared" si="12"/>
        <v>0</v>
      </c>
      <c r="AN85" s="134">
        <f t="shared" si="13"/>
        <v>-38.587931730502191</v>
      </c>
    </row>
    <row r="86" spans="1:40" s="46" customFormat="1" x14ac:dyDescent="0.2">
      <c r="A86" s="48">
        <v>2014</v>
      </c>
      <c r="B86" s="48" t="s">
        <v>60</v>
      </c>
      <c r="C86" s="48">
        <v>87</v>
      </c>
      <c r="D86" s="48" t="s">
        <v>61</v>
      </c>
      <c r="E86" s="55">
        <v>41372</v>
      </c>
      <c r="F86" s="55">
        <v>41940</v>
      </c>
      <c r="G86" s="55">
        <v>41942</v>
      </c>
      <c r="H86" s="48" t="s">
        <v>29</v>
      </c>
      <c r="I86" s="48" t="s">
        <v>24</v>
      </c>
      <c r="J86" s="48" t="s">
        <v>25</v>
      </c>
      <c r="K86" s="60">
        <v>6920415.22491349</v>
      </c>
      <c r="L86" s="48" t="s">
        <v>29</v>
      </c>
      <c r="M86" s="48" t="s">
        <v>28</v>
      </c>
      <c r="N86" s="48" t="s">
        <v>49</v>
      </c>
      <c r="O86" s="80">
        <v>-9000000</v>
      </c>
      <c r="P86" s="48" t="s">
        <v>50</v>
      </c>
      <c r="Q86" s="68">
        <v>1.3005</v>
      </c>
      <c r="R86" s="68">
        <f>Q85</f>
        <v>1.2350000000000001</v>
      </c>
      <c r="S86" s="60"/>
      <c r="T86" s="60">
        <v>0</v>
      </c>
      <c r="U86" s="48"/>
      <c r="V86" s="161">
        <v>1.3657999999999999</v>
      </c>
      <c r="W86" s="162">
        <v>1.3664748179650761</v>
      </c>
      <c r="X86" s="150">
        <v>-707.54335709517943</v>
      </c>
      <c r="Y86" s="101">
        <v>0</v>
      </c>
      <c r="Z86" s="152">
        <v>-707.54335709517943</v>
      </c>
      <c r="AA86" s="87"/>
      <c r="AB86" s="133">
        <v>-17149.182249282203</v>
      </c>
      <c r="AC86" s="101">
        <v>0</v>
      </c>
      <c r="AD86" s="134">
        <v>-17149.182249282203</v>
      </c>
      <c r="AE86" s="133">
        <f t="shared" si="8"/>
        <v>-17856.725606377382</v>
      </c>
      <c r="AF86" s="101">
        <f t="shared" si="9"/>
        <v>0</v>
      </c>
      <c r="AG86" s="134">
        <f t="shared" si="10"/>
        <v>-17856.725606377382</v>
      </c>
      <c r="AH86" s="101"/>
      <c r="AI86" s="133">
        <v>574.44168702875083</v>
      </c>
      <c r="AJ86" s="101">
        <v>0</v>
      </c>
      <c r="AK86" s="134">
        <v>574.44168702875083</v>
      </c>
      <c r="AL86" s="133">
        <f t="shared" si="11"/>
        <v>-133.1016700664286</v>
      </c>
      <c r="AM86" s="101">
        <f t="shared" si="12"/>
        <v>0</v>
      </c>
      <c r="AN86" s="134">
        <f t="shared" si="13"/>
        <v>-133.1016700664286</v>
      </c>
    </row>
    <row r="87" spans="1:40" s="46" customFormat="1" x14ac:dyDescent="0.2">
      <c r="A87" s="48">
        <v>2014</v>
      </c>
      <c r="B87" s="48" t="s">
        <v>62</v>
      </c>
      <c r="C87" s="48">
        <v>143</v>
      </c>
      <c r="D87" s="48" t="s">
        <v>55</v>
      </c>
      <c r="E87" s="55">
        <v>41794</v>
      </c>
      <c r="F87" s="55">
        <v>41941</v>
      </c>
      <c r="G87" s="55">
        <v>41943</v>
      </c>
      <c r="H87" s="48" t="s">
        <v>23</v>
      </c>
      <c r="I87" s="48" t="s">
        <v>28</v>
      </c>
      <c r="J87" s="48" t="s">
        <v>25</v>
      </c>
      <c r="K87" s="60">
        <v>11303692.5395629</v>
      </c>
      <c r="L87" s="48" t="s">
        <v>23</v>
      </c>
      <c r="M87" s="48" t="s">
        <v>24</v>
      </c>
      <c r="N87" s="48" t="s">
        <v>49</v>
      </c>
      <c r="O87" s="80">
        <v>-15000000</v>
      </c>
      <c r="P87" s="48" t="s">
        <v>50</v>
      </c>
      <c r="Q87" s="68">
        <v>1.327</v>
      </c>
      <c r="R87" s="68"/>
      <c r="S87" s="60"/>
      <c r="T87" s="60">
        <v>0</v>
      </c>
      <c r="U87" s="48"/>
      <c r="V87" s="161">
        <v>1.3657999999999999</v>
      </c>
      <c r="W87" s="162">
        <v>1.3664811085972264</v>
      </c>
      <c r="X87" s="133">
        <v>366433.42229136138</v>
      </c>
      <c r="Y87" s="101">
        <v>326592.37650367245</v>
      </c>
      <c r="Z87" s="134">
        <v>39841.045787688927</v>
      </c>
      <c r="AA87" s="87"/>
      <c r="AB87" s="133">
        <v>-339545.92692374752</v>
      </c>
      <c r="AC87" s="101">
        <v>-352235.09333057888</v>
      </c>
      <c r="AD87" s="134">
        <v>12689.166406831326</v>
      </c>
      <c r="AE87" s="133">
        <f t="shared" si="8"/>
        <v>26887.495367613854</v>
      </c>
      <c r="AF87" s="101">
        <f t="shared" si="9"/>
        <v>-25642.716826906428</v>
      </c>
      <c r="AG87" s="134">
        <f t="shared" si="10"/>
        <v>52530.212194520253</v>
      </c>
      <c r="AH87" s="101"/>
      <c r="AI87" s="133">
        <v>487026.99529106432</v>
      </c>
      <c r="AJ87" s="101">
        <v>521497.97363011353</v>
      </c>
      <c r="AK87" s="134">
        <v>-34470.978339049208</v>
      </c>
      <c r="AL87" s="133">
        <f t="shared" si="11"/>
        <v>853460.41758242575</v>
      </c>
      <c r="AM87" s="101">
        <f t="shared" si="12"/>
        <v>848090.35013378598</v>
      </c>
      <c r="AN87" s="134">
        <f t="shared" si="13"/>
        <v>5370.0674486397184</v>
      </c>
    </row>
    <row r="88" spans="1:40" s="46" customFormat="1" x14ac:dyDescent="0.2">
      <c r="A88" s="48">
        <v>2014</v>
      </c>
      <c r="B88" s="48" t="s">
        <v>62</v>
      </c>
      <c r="C88" s="48">
        <v>144</v>
      </c>
      <c r="D88" s="48" t="s">
        <v>55</v>
      </c>
      <c r="E88" s="55">
        <v>41794</v>
      </c>
      <c r="F88" s="55">
        <v>41941</v>
      </c>
      <c r="G88" s="55">
        <v>41943</v>
      </c>
      <c r="H88" s="48" t="s">
        <v>29</v>
      </c>
      <c r="I88" s="48" t="s">
        <v>24</v>
      </c>
      <c r="J88" s="48" t="s">
        <v>25</v>
      </c>
      <c r="K88" s="60">
        <v>11583011.583011599</v>
      </c>
      <c r="L88" s="48" t="s">
        <v>29</v>
      </c>
      <c r="M88" s="48" t="s">
        <v>28</v>
      </c>
      <c r="N88" s="48" t="s">
        <v>49</v>
      </c>
      <c r="O88" s="80">
        <v>-15000000</v>
      </c>
      <c r="P88" s="48" t="s">
        <v>50</v>
      </c>
      <c r="Q88" s="68">
        <v>1.2949999999999999</v>
      </c>
      <c r="R88" s="68"/>
      <c r="S88" s="60"/>
      <c r="T88" s="60">
        <v>0</v>
      </c>
      <c r="U88" s="48"/>
      <c r="V88" s="161">
        <v>1.3657999999999999</v>
      </c>
      <c r="W88" s="162">
        <v>1.3664811085972264</v>
      </c>
      <c r="X88" s="150">
        <v>-12662.444949146047</v>
      </c>
      <c r="Y88" s="101">
        <v>0</v>
      </c>
      <c r="Z88" s="152">
        <v>-12662.444949146047</v>
      </c>
      <c r="AA88" s="87"/>
      <c r="AB88" s="133">
        <v>-102086.96170438653</v>
      </c>
      <c r="AC88" s="101">
        <v>0</v>
      </c>
      <c r="AD88" s="134">
        <v>-102086.96170438653</v>
      </c>
      <c r="AE88" s="133">
        <f t="shared" si="8"/>
        <v>-114749.40665353258</v>
      </c>
      <c r="AF88" s="101">
        <f t="shared" si="9"/>
        <v>0</v>
      </c>
      <c r="AG88" s="134">
        <f t="shared" si="10"/>
        <v>-114749.40665353258</v>
      </c>
      <c r="AH88" s="101"/>
      <c r="AI88" s="133">
        <v>10688.221178385302</v>
      </c>
      <c r="AJ88" s="101">
        <v>0</v>
      </c>
      <c r="AK88" s="134">
        <v>10688.221178385302</v>
      </c>
      <c r="AL88" s="133">
        <f t="shared" si="11"/>
        <v>-1974.2237707607455</v>
      </c>
      <c r="AM88" s="101">
        <f t="shared" si="12"/>
        <v>0</v>
      </c>
      <c r="AN88" s="134">
        <f t="shared" si="13"/>
        <v>-1974.2237707607455</v>
      </c>
    </row>
    <row r="89" spans="1:40" s="46" customFormat="1" x14ac:dyDescent="0.2">
      <c r="A89" s="48">
        <v>2014</v>
      </c>
      <c r="B89" s="48" t="s">
        <v>62</v>
      </c>
      <c r="C89" s="48">
        <v>145</v>
      </c>
      <c r="D89" s="48" t="s">
        <v>55</v>
      </c>
      <c r="E89" s="55">
        <v>41794</v>
      </c>
      <c r="F89" s="55">
        <v>41941</v>
      </c>
      <c r="G89" s="55">
        <v>41943</v>
      </c>
      <c r="H89" s="48" t="s">
        <v>29</v>
      </c>
      <c r="I89" s="48" t="s">
        <v>24</v>
      </c>
      <c r="J89" s="48" t="s">
        <v>25</v>
      </c>
      <c r="K89" s="60">
        <v>11303692.5395629</v>
      </c>
      <c r="L89" s="48" t="s">
        <v>29</v>
      </c>
      <c r="M89" s="48" t="s">
        <v>28</v>
      </c>
      <c r="N89" s="48" t="s">
        <v>49</v>
      </c>
      <c r="O89" s="80">
        <v>-15000000</v>
      </c>
      <c r="P89" s="48" t="s">
        <v>50</v>
      </c>
      <c r="Q89" s="68">
        <v>1.327</v>
      </c>
      <c r="R89" s="68">
        <f>Q88</f>
        <v>1.2949999999999999</v>
      </c>
      <c r="S89" s="60"/>
      <c r="T89" s="60">
        <v>0</v>
      </c>
      <c r="U89" s="48"/>
      <c r="V89" s="161">
        <v>1.3657999999999999</v>
      </c>
      <c r="W89" s="162">
        <v>1.3664811085972264</v>
      </c>
      <c r="X89" s="150">
        <v>-20017.085398599513</v>
      </c>
      <c r="Y89" s="101">
        <v>0</v>
      </c>
      <c r="Z89" s="152">
        <v>-20017.085398599513</v>
      </c>
      <c r="AA89" s="87"/>
      <c r="AB89" s="133">
        <v>-102311.24736441972</v>
      </c>
      <c r="AC89" s="101">
        <v>0</v>
      </c>
      <c r="AD89" s="134">
        <v>-102311.24736441972</v>
      </c>
      <c r="AE89" s="133">
        <f t="shared" si="8"/>
        <v>-122328.33276301922</v>
      </c>
      <c r="AF89" s="101">
        <f t="shared" si="9"/>
        <v>0</v>
      </c>
      <c r="AG89" s="134">
        <f t="shared" si="10"/>
        <v>-122328.33276301922</v>
      </c>
      <c r="AH89" s="101"/>
      <c r="AI89" s="133">
        <v>17427.10835270059</v>
      </c>
      <c r="AJ89" s="101">
        <v>0</v>
      </c>
      <c r="AK89" s="134">
        <v>17427.10835270059</v>
      </c>
      <c r="AL89" s="133">
        <f t="shared" si="11"/>
        <v>-2589.9770458989224</v>
      </c>
      <c r="AM89" s="101">
        <f t="shared" si="12"/>
        <v>0</v>
      </c>
      <c r="AN89" s="134">
        <f t="shared" si="13"/>
        <v>-2589.9770458989224</v>
      </c>
    </row>
    <row r="90" spans="1:40" s="46" customFormat="1" x14ac:dyDescent="0.2">
      <c r="A90" s="48">
        <v>2014</v>
      </c>
      <c r="B90" s="48" t="s">
        <v>63</v>
      </c>
      <c r="C90" s="48">
        <v>146</v>
      </c>
      <c r="D90" s="48" t="s">
        <v>55</v>
      </c>
      <c r="E90" s="55">
        <v>41794</v>
      </c>
      <c r="F90" s="55">
        <v>41969</v>
      </c>
      <c r="G90" s="55">
        <v>41971</v>
      </c>
      <c r="H90" s="48" t="s">
        <v>23</v>
      </c>
      <c r="I90" s="48" t="s">
        <v>28</v>
      </c>
      <c r="J90" s="48" t="s">
        <v>25</v>
      </c>
      <c r="K90" s="60">
        <v>11303692.5395629</v>
      </c>
      <c r="L90" s="48" t="s">
        <v>23</v>
      </c>
      <c r="M90" s="48" t="s">
        <v>24</v>
      </c>
      <c r="N90" s="48" t="s">
        <v>49</v>
      </c>
      <c r="O90" s="80">
        <v>-15000000</v>
      </c>
      <c r="P90" s="48" t="s">
        <v>50</v>
      </c>
      <c r="Q90" s="68">
        <v>1.327</v>
      </c>
      <c r="R90" s="68"/>
      <c r="S90" s="60"/>
      <c r="T90" s="60">
        <v>0</v>
      </c>
      <c r="U90" s="48"/>
      <c r="V90" s="161">
        <v>1.3657999999999999</v>
      </c>
      <c r="W90" s="162">
        <v>1.3666718977764369</v>
      </c>
      <c r="X90" s="133">
        <v>381763.96109400404</v>
      </c>
      <c r="Y90" s="101">
        <v>328124.79400170594</v>
      </c>
      <c r="Z90" s="134">
        <v>53639.167092298099</v>
      </c>
      <c r="AA90" s="87"/>
      <c r="AB90" s="133">
        <v>-338233.03690083284</v>
      </c>
      <c r="AC90" s="101">
        <v>-353761.32736713625</v>
      </c>
      <c r="AD90" s="134">
        <v>15528.290466303428</v>
      </c>
      <c r="AE90" s="133">
        <f t="shared" si="8"/>
        <v>43530.924193171202</v>
      </c>
      <c r="AF90" s="101">
        <f t="shared" si="9"/>
        <v>-25636.53336543031</v>
      </c>
      <c r="AG90" s="134">
        <f t="shared" si="10"/>
        <v>69167.457558601527</v>
      </c>
      <c r="AH90" s="101"/>
      <c r="AI90" s="133">
        <v>476717.54523482482</v>
      </c>
      <c r="AJ90" s="101">
        <v>521425.29581884854</v>
      </c>
      <c r="AK90" s="134">
        <v>-44707.750584023714</v>
      </c>
      <c r="AL90" s="133">
        <f t="shared" si="11"/>
        <v>858481.50632882887</v>
      </c>
      <c r="AM90" s="101">
        <f t="shared" si="12"/>
        <v>849550.08982055448</v>
      </c>
      <c r="AN90" s="134">
        <f t="shared" si="13"/>
        <v>8931.4165082743857</v>
      </c>
    </row>
    <row r="91" spans="1:40" s="46" customFormat="1" x14ac:dyDescent="0.2">
      <c r="A91" s="48">
        <v>2014</v>
      </c>
      <c r="B91" s="48" t="s">
        <v>63</v>
      </c>
      <c r="C91" s="48">
        <v>147</v>
      </c>
      <c r="D91" s="48" t="s">
        <v>55</v>
      </c>
      <c r="E91" s="55">
        <v>41794</v>
      </c>
      <c r="F91" s="55">
        <v>41969</v>
      </c>
      <c r="G91" s="55">
        <v>41971</v>
      </c>
      <c r="H91" s="48" t="s">
        <v>29</v>
      </c>
      <c r="I91" s="48" t="s">
        <v>24</v>
      </c>
      <c r="J91" s="48" t="s">
        <v>25</v>
      </c>
      <c r="K91" s="60">
        <v>11583011.583011599</v>
      </c>
      <c r="L91" s="48" t="s">
        <v>29</v>
      </c>
      <c r="M91" s="48" t="s">
        <v>28</v>
      </c>
      <c r="N91" s="48" t="s">
        <v>49</v>
      </c>
      <c r="O91" s="80">
        <v>-15000000</v>
      </c>
      <c r="P91" s="48" t="s">
        <v>50</v>
      </c>
      <c r="Q91" s="68">
        <v>1.2949999999999999</v>
      </c>
      <c r="R91" s="68"/>
      <c r="S91" s="60"/>
      <c r="T91" s="60">
        <v>0</v>
      </c>
      <c r="U91" s="48"/>
      <c r="V91" s="161">
        <v>1.3657999999999999</v>
      </c>
      <c r="W91" s="162">
        <v>1.3666718977764369</v>
      </c>
      <c r="X91" s="150">
        <v>-21396.839630823302</v>
      </c>
      <c r="Y91" s="101">
        <v>0</v>
      </c>
      <c r="Z91" s="152">
        <v>-21396.839630823302</v>
      </c>
      <c r="AA91" s="87"/>
      <c r="AB91" s="133">
        <v>-112759.34069679526</v>
      </c>
      <c r="AC91" s="101">
        <v>0</v>
      </c>
      <c r="AD91" s="134">
        <v>-112759.34069679526</v>
      </c>
      <c r="AE91" s="133">
        <f t="shared" si="8"/>
        <v>-134156.18032761855</v>
      </c>
      <c r="AF91" s="101">
        <f t="shared" si="9"/>
        <v>0</v>
      </c>
      <c r="AG91" s="134">
        <f t="shared" si="10"/>
        <v>-134156.18032761855</v>
      </c>
      <c r="AH91" s="101"/>
      <c r="AI91" s="133">
        <v>18331.944530945559</v>
      </c>
      <c r="AJ91" s="101">
        <v>0</v>
      </c>
      <c r="AK91" s="134">
        <v>18331.944530945559</v>
      </c>
      <c r="AL91" s="133">
        <f t="shared" si="11"/>
        <v>-3064.8950998777436</v>
      </c>
      <c r="AM91" s="101">
        <f t="shared" si="12"/>
        <v>0</v>
      </c>
      <c r="AN91" s="134">
        <f t="shared" si="13"/>
        <v>-3064.8950998777436</v>
      </c>
    </row>
    <row r="92" spans="1:40" s="46" customFormat="1" x14ac:dyDescent="0.2">
      <c r="A92" s="48">
        <v>2014</v>
      </c>
      <c r="B92" s="48" t="s">
        <v>63</v>
      </c>
      <c r="C92" s="48">
        <v>148</v>
      </c>
      <c r="D92" s="48" t="s">
        <v>55</v>
      </c>
      <c r="E92" s="55">
        <v>41794</v>
      </c>
      <c r="F92" s="55">
        <v>41969</v>
      </c>
      <c r="G92" s="55">
        <v>41971</v>
      </c>
      <c r="H92" s="48" t="s">
        <v>29</v>
      </c>
      <c r="I92" s="48" t="s">
        <v>24</v>
      </c>
      <c r="J92" s="48" t="s">
        <v>25</v>
      </c>
      <c r="K92" s="60">
        <v>11303692.5395629</v>
      </c>
      <c r="L92" s="48" t="s">
        <v>29</v>
      </c>
      <c r="M92" s="48" t="s">
        <v>28</v>
      </c>
      <c r="N92" s="48" t="s">
        <v>49</v>
      </c>
      <c r="O92" s="80">
        <v>-15000000</v>
      </c>
      <c r="P92" s="48" t="s">
        <v>50</v>
      </c>
      <c r="Q92" s="68">
        <v>1.327</v>
      </c>
      <c r="R92" s="68">
        <f>Q91</f>
        <v>1.2949999999999999</v>
      </c>
      <c r="S92" s="60"/>
      <c r="T92" s="60">
        <v>0</v>
      </c>
      <c r="U92" s="48"/>
      <c r="V92" s="161">
        <v>1.3657999999999999</v>
      </c>
      <c r="W92" s="162">
        <v>1.3666718977764369</v>
      </c>
      <c r="X92" s="150">
        <v>-26407.971522561107</v>
      </c>
      <c r="Y92" s="101">
        <v>0</v>
      </c>
      <c r="Z92" s="152">
        <v>-26407.971522561107</v>
      </c>
      <c r="AA92" s="87"/>
      <c r="AB92" s="133">
        <v>-96873.471987688419</v>
      </c>
      <c r="AC92" s="101">
        <v>0</v>
      </c>
      <c r="AD92" s="134">
        <v>-96873.471987688419</v>
      </c>
      <c r="AE92" s="133">
        <f t="shared" si="8"/>
        <v>-123281.44351024952</v>
      </c>
      <c r="AF92" s="101">
        <f t="shared" si="9"/>
        <v>0</v>
      </c>
      <c r="AG92" s="134">
        <f t="shared" si="10"/>
        <v>-123281.44351024952</v>
      </c>
      <c r="AH92" s="101"/>
      <c r="AI92" s="133">
        <v>22541.091834876133</v>
      </c>
      <c r="AJ92" s="101">
        <v>0</v>
      </c>
      <c r="AK92" s="134">
        <v>22541.091834876133</v>
      </c>
      <c r="AL92" s="133">
        <f t="shared" si="11"/>
        <v>-3866.8796876849738</v>
      </c>
      <c r="AM92" s="101">
        <f t="shared" si="12"/>
        <v>0</v>
      </c>
      <c r="AN92" s="134">
        <f t="shared" si="13"/>
        <v>-3866.8796876849738</v>
      </c>
    </row>
    <row r="93" spans="1:40" s="46" customFormat="1" x14ac:dyDescent="0.2">
      <c r="A93" s="48">
        <v>2014</v>
      </c>
      <c r="B93" s="48" t="s">
        <v>64</v>
      </c>
      <c r="C93" s="48">
        <v>149</v>
      </c>
      <c r="D93" s="48" t="s">
        <v>55</v>
      </c>
      <c r="E93" s="55">
        <v>41794</v>
      </c>
      <c r="F93" s="55">
        <v>41969</v>
      </c>
      <c r="G93" s="55">
        <v>41971</v>
      </c>
      <c r="H93" s="48" t="s">
        <v>23</v>
      </c>
      <c r="I93" s="48" t="s">
        <v>28</v>
      </c>
      <c r="J93" s="48" t="s">
        <v>25</v>
      </c>
      <c r="K93" s="60">
        <v>8286252.3540489599</v>
      </c>
      <c r="L93" s="48" t="s">
        <v>23</v>
      </c>
      <c r="M93" s="48" t="s">
        <v>24</v>
      </c>
      <c r="N93" s="48" t="s">
        <v>49</v>
      </c>
      <c r="O93" s="80">
        <v>-11000000</v>
      </c>
      <c r="P93" s="48" t="s">
        <v>50</v>
      </c>
      <c r="Q93" s="68">
        <v>1.3274999999999999</v>
      </c>
      <c r="R93" s="68"/>
      <c r="S93" s="60"/>
      <c r="T93" s="60">
        <v>0</v>
      </c>
      <c r="U93" s="48"/>
      <c r="V93" s="161">
        <v>1.3657999999999999</v>
      </c>
      <c r="W93" s="162">
        <v>1.3666718977764369</v>
      </c>
      <c r="X93" s="133">
        <v>277364.15981340496</v>
      </c>
      <c r="Y93" s="101">
        <v>237502.67397073749</v>
      </c>
      <c r="Z93" s="134">
        <v>39861.485842667462</v>
      </c>
      <c r="AA93" s="87"/>
      <c r="AB93" s="133">
        <v>-246268.35372165224</v>
      </c>
      <c r="AC93" s="101">
        <v>-256302.79843872041</v>
      </c>
      <c r="AD93" s="134">
        <v>10034.44471706816</v>
      </c>
      <c r="AE93" s="133">
        <f t="shared" si="8"/>
        <v>31095.806091752718</v>
      </c>
      <c r="AF93" s="101">
        <f t="shared" si="9"/>
        <v>-18800.124467982911</v>
      </c>
      <c r="AG93" s="134">
        <f t="shared" si="10"/>
        <v>49895.930559735622</v>
      </c>
      <c r="AH93" s="101"/>
      <c r="AI93" s="133">
        <v>349191.02967582678</v>
      </c>
      <c r="AJ93" s="101">
        <v>382378.55026715528</v>
      </c>
      <c r="AK93" s="134">
        <v>-33187.520591328503</v>
      </c>
      <c r="AL93" s="133">
        <f t="shared" si="11"/>
        <v>626555.18948923168</v>
      </c>
      <c r="AM93" s="101">
        <f t="shared" si="12"/>
        <v>619881.22423789278</v>
      </c>
      <c r="AN93" s="134">
        <f t="shared" si="13"/>
        <v>6673.9652513389592</v>
      </c>
    </row>
    <row r="94" spans="1:40" s="46" customFormat="1" x14ac:dyDescent="0.2">
      <c r="A94" s="48">
        <v>2014</v>
      </c>
      <c r="B94" s="48" t="s">
        <v>64</v>
      </c>
      <c r="C94" s="48">
        <v>150</v>
      </c>
      <c r="D94" s="48" t="s">
        <v>55</v>
      </c>
      <c r="E94" s="55">
        <v>41794</v>
      </c>
      <c r="F94" s="55">
        <v>41969</v>
      </c>
      <c r="G94" s="55">
        <v>41971</v>
      </c>
      <c r="H94" s="48" t="s">
        <v>29</v>
      </c>
      <c r="I94" s="48" t="s">
        <v>24</v>
      </c>
      <c r="J94" s="48" t="s">
        <v>25</v>
      </c>
      <c r="K94" s="60">
        <v>8494208.4942084905</v>
      </c>
      <c r="L94" s="48" t="s">
        <v>29</v>
      </c>
      <c r="M94" s="48" t="s">
        <v>28</v>
      </c>
      <c r="N94" s="48" t="s">
        <v>49</v>
      </c>
      <c r="O94" s="80">
        <v>-11000000</v>
      </c>
      <c r="P94" s="48" t="s">
        <v>50</v>
      </c>
      <c r="Q94" s="68">
        <v>1.2949999999999999</v>
      </c>
      <c r="R94" s="68"/>
      <c r="S94" s="60"/>
      <c r="T94" s="60">
        <v>0</v>
      </c>
      <c r="U94" s="48"/>
      <c r="V94" s="161">
        <v>1.3657999999999999</v>
      </c>
      <c r="W94" s="162">
        <v>1.3666718977764369</v>
      </c>
      <c r="X94" s="150">
        <v>-15691.015729270393</v>
      </c>
      <c r="Y94" s="101">
        <v>0</v>
      </c>
      <c r="Z94" s="152">
        <v>-15691.015729270393</v>
      </c>
      <c r="AA94" s="87"/>
      <c r="AB94" s="133">
        <v>-82690.183177649713</v>
      </c>
      <c r="AC94" s="101">
        <v>0</v>
      </c>
      <c r="AD94" s="134">
        <v>-82690.183177649713</v>
      </c>
      <c r="AE94" s="133">
        <f t="shared" ref="AE94:AE157" si="14">X94+AB94</f>
        <v>-98381.198906920108</v>
      </c>
      <c r="AF94" s="101">
        <f t="shared" ref="AF94:AF157" si="15">Y94+AC94</f>
        <v>0</v>
      </c>
      <c r="AG94" s="134">
        <f t="shared" ref="AG94:AG157" si="16">Z94+AD94</f>
        <v>-98381.198906920108</v>
      </c>
      <c r="AH94" s="101"/>
      <c r="AI94" s="133">
        <v>13443.425989360052</v>
      </c>
      <c r="AJ94" s="101">
        <v>0</v>
      </c>
      <c r="AK94" s="134">
        <v>13443.425989360052</v>
      </c>
      <c r="AL94" s="133">
        <f t="shared" si="11"/>
        <v>-2247.5897399103415</v>
      </c>
      <c r="AM94" s="101">
        <f t="shared" si="12"/>
        <v>0</v>
      </c>
      <c r="AN94" s="134">
        <f t="shared" si="13"/>
        <v>-2247.5897399103415</v>
      </c>
    </row>
    <row r="95" spans="1:40" s="46" customFormat="1" x14ac:dyDescent="0.2">
      <c r="A95" s="48">
        <v>2014</v>
      </c>
      <c r="B95" s="48" t="s">
        <v>64</v>
      </c>
      <c r="C95" s="48">
        <v>151</v>
      </c>
      <c r="D95" s="48" t="s">
        <v>55</v>
      </c>
      <c r="E95" s="55">
        <v>41794</v>
      </c>
      <c r="F95" s="55">
        <v>41969</v>
      </c>
      <c r="G95" s="55">
        <v>41971</v>
      </c>
      <c r="H95" s="48" t="s">
        <v>29</v>
      </c>
      <c r="I95" s="48" t="s">
        <v>24</v>
      </c>
      <c r="J95" s="48" t="s">
        <v>25</v>
      </c>
      <c r="K95" s="60">
        <v>8286252.3540489599</v>
      </c>
      <c r="L95" s="48" t="s">
        <v>29</v>
      </c>
      <c r="M95" s="48" t="s">
        <v>28</v>
      </c>
      <c r="N95" s="48" t="s">
        <v>49</v>
      </c>
      <c r="O95" s="80">
        <v>-11000000</v>
      </c>
      <c r="P95" s="48" t="s">
        <v>50</v>
      </c>
      <c r="Q95" s="68">
        <v>1.3274999999999999</v>
      </c>
      <c r="R95" s="68">
        <f>Q94</f>
        <v>1.2949999999999999</v>
      </c>
      <c r="S95" s="60"/>
      <c r="T95" s="60">
        <v>0</v>
      </c>
      <c r="U95" s="48"/>
      <c r="V95" s="161">
        <v>1.3657999999999999</v>
      </c>
      <c r="W95" s="162">
        <v>1.3666718977764369</v>
      </c>
      <c r="X95" s="150">
        <v>-19661.02904932791</v>
      </c>
      <c r="Y95" s="101">
        <v>0</v>
      </c>
      <c r="Z95" s="152">
        <v>-19661.02904932791</v>
      </c>
      <c r="AA95" s="87"/>
      <c r="AB95" s="133">
        <v>-72123.379307343319</v>
      </c>
      <c r="AC95" s="101">
        <v>0</v>
      </c>
      <c r="AD95" s="134">
        <v>-72123.379307343319</v>
      </c>
      <c r="AE95" s="133">
        <f t="shared" si="14"/>
        <v>-91784.408356671222</v>
      </c>
      <c r="AF95" s="101">
        <f t="shared" si="15"/>
        <v>0</v>
      </c>
      <c r="AG95" s="134">
        <f t="shared" si="16"/>
        <v>-91784.408356671222</v>
      </c>
      <c r="AH95" s="101"/>
      <c r="AI95" s="133">
        <v>16782.094035145601</v>
      </c>
      <c r="AJ95" s="101">
        <v>0</v>
      </c>
      <c r="AK95" s="134">
        <v>16782.094035145601</v>
      </c>
      <c r="AL95" s="133">
        <f t="shared" si="11"/>
        <v>-2878.9350141823088</v>
      </c>
      <c r="AM95" s="101">
        <f t="shared" si="12"/>
        <v>0</v>
      </c>
      <c r="AN95" s="134">
        <f t="shared" si="13"/>
        <v>-2878.9350141823088</v>
      </c>
    </row>
    <row r="96" spans="1:40" s="46" customFormat="1" x14ac:dyDescent="0.2">
      <c r="A96" s="48">
        <v>2014</v>
      </c>
      <c r="B96" s="48" t="s">
        <v>65</v>
      </c>
      <c r="C96" s="48">
        <v>152</v>
      </c>
      <c r="D96" s="48" t="s">
        <v>58</v>
      </c>
      <c r="E96" s="55">
        <v>41753</v>
      </c>
      <c r="F96" s="55">
        <v>41996</v>
      </c>
      <c r="G96" s="55">
        <v>42002</v>
      </c>
      <c r="H96" s="48" t="s">
        <v>23</v>
      </c>
      <c r="I96" s="48" t="s">
        <v>28</v>
      </c>
      <c r="J96" s="48" t="s">
        <v>25</v>
      </c>
      <c r="K96" s="60">
        <v>6884551.3693448296</v>
      </c>
      <c r="L96" s="48" t="s">
        <v>23</v>
      </c>
      <c r="M96" s="48" t="s">
        <v>24</v>
      </c>
      <c r="N96" s="48" t="s">
        <v>49</v>
      </c>
      <c r="O96" s="80">
        <v>-9100000</v>
      </c>
      <c r="P96" s="48" t="s">
        <v>50</v>
      </c>
      <c r="Q96" s="68">
        <v>1.3218000000000001</v>
      </c>
      <c r="R96" s="68"/>
      <c r="S96" s="60"/>
      <c r="T96" s="60">
        <v>0</v>
      </c>
      <c r="U96" s="48"/>
      <c r="V96" s="161">
        <v>1.3657999999999999</v>
      </c>
      <c r="W96" s="162">
        <v>1.3668726639705726</v>
      </c>
      <c r="X96" s="133">
        <v>262555.02936490416</v>
      </c>
      <c r="Y96" s="101">
        <v>227018.27217557468</v>
      </c>
      <c r="Z96" s="134">
        <v>35536.757189329481</v>
      </c>
      <c r="AA96" s="87"/>
      <c r="AB96" s="133">
        <v>-218585.62876822011</v>
      </c>
      <c r="AC96" s="101">
        <v>-242566.19668230694</v>
      </c>
      <c r="AD96" s="134">
        <v>23980.567914086831</v>
      </c>
      <c r="AE96" s="133">
        <f t="shared" si="14"/>
        <v>43969.400596684049</v>
      </c>
      <c r="AF96" s="101">
        <f t="shared" si="15"/>
        <v>-15547.924506732263</v>
      </c>
      <c r="AG96" s="134">
        <f t="shared" si="16"/>
        <v>59517.325103416311</v>
      </c>
      <c r="AH96" s="101"/>
      <c r="AI96" s="133">
        <v>287512.12571656401</v>
      </c>
      <c r="AJ96" s="101">
        <v>316285.00822202582</v>
      </c>
      <c r="AK96" s="134">
        <v>-28772.882505461806</v>
      </c>
      <c r="AL96" s="133">
        <f t="shared" si="11"/>
        <v>550067.15508146817</v>
      </c>
      <c r="AM96" s="101">
        <f t="shared" si="12"/>
        <v>543303.28039760049</v>
      </c>
      <c r="AN96" s="134">
        <f t="shared" si="13"/>
        <v>6763.8746838676743</v>
      </c>
    </row>
    <row r="97" spans="1:40" s="46" customFormat="1" x14ac:dyDescent="0.2">
      <c r="A97" s="48">
        <v>2014</v>
      </c>
      <c r="B97" s="48" t="s">
        <v>65</v>
      </c>
      <c r="C97" s="48">
        <v>153</v>
      </c>
      <c r="D97" s="48" t="s">
        <v>58</v>
      </c>
      <c r="E97" s="55">
        <v>41753</v>
      </c>
      <c r="F97" s="55">
        <v>41996</v>
      </c>
      <c r="G97" s="55">
        <v>42002</v>
      </c>
      <c r="H97" s="48" t="s">
        <v>29</v>
      </c>
      <c r="I97" s="48" t="s">
        <v>24</v>
      </c>
      <c r="J97" s="48" t="s">
        <v>25</v>
      </c>
      <c r="K97" s="60">
        <v>7222222.2222222202</v>
      </c>
      <c r="L97" s="48" t="s">
        <v>29</v>
      </c>
      <c r="M97" s="48" t="s">
        <v>28</v>
      </c>
      <c r="N97" s="48" t="s">
        <v>49</v>
      </c>
      <c r="O97" s="80">
        <v>-9100000</v>
      </c>
      <c r="P97" s="48" t="s">
        <v>50</v>
      </c>
      <c r="Q97" s="68">
        <v>1.26</v>
      </c>
      <c r="R97" s="68"/>
      <c r="S97" s="60"/>
      <c r="T97" s="60">
        <v>0</v>
      </c>
      <c r="U97" s="48"/>
      <c r="V97" s="161">
        <v>1.3657999999999999</v>
      </c>
      <c r="W97" s="162">
        <v>1.3668726639705726</v>
      </c>
      <c r="X97" s="150">
        <v>-5494.672075939292</v>
      </c>
      <c r="Y97" s="101">
        <v>0</v>
      </c>
      <c r="Z97" s="152">
        <v>-5494.672075939292</v>
      </c>
      <c r="AA97" s="87"/>
      <c r="AB97" s="133">
        <v>-33850.897783513079</v>
      </c>
      <c r="AC97" s="101">
        <v>0</v>
      </c>
      <c r="AD97" s="134">
        <v>-33850.897783513079</v>
      </c>
      <c r="AE97" s="133">
        <f t="shared" si="14"/>
        <v>-39345.569859452371</v>
      </c>
      <c r="AF97" s="101">
        <f t="shared" si="15"/>
        <v>0</v>
      </c>
      <c r="AG97" s="134">
        <f t="shared" si="16"/>
        <v>-39345.569859452371</v>
      </c>
      <c r="AH97" s="101"/>
      <c r="AI97" s="133">
        <v>4625.1331930061615</v>
      </c>
      <c r="AJ97" s="101">
        <v>0</v>
      </c>
      <c r="AK97" s="134">
        <v>4625.1331930061615</v>
      </c>
      <c r="AL97" s="133">
        <f t="shared" si="11"/>
        <v>-869.53888293313048</v>
      </c>
      <c r="AM97" s="101">
        <f t="shared" si="12"/>
        <v>0</v>
      </c>
      <c r="AN97" s="134">
        <f t="shared" si="13"/>
        <v>-869.53888293313048</v>
      </c>
    </row>
    <row r="98" spans="1:40" s="46" customFormat="1" x14ac:dyDescent="0.2">
      <c r="A98" s="48">
        <v>2014</v>
      </c>
      <c r="B98" s="48" t="s">
        <v>65</v>
      </c>
      <c r="C98" s="48">
        <v>154</v>
      </c>
      <c r="D98" s="48" t="s">
        <v>58</v>
      </c>
      <c r="E98" s="55">
        <v>41753</v>
      </c>
      <c r="F98" s="55">
        <v>41996</v>
      </c>
      <c r="G98" s="55">
        <v>42002</v>
      </c>
      <c r="H98" s="48" t="s">
        <v>29</v>
      </c>
      <c r="I98" s="48" t="s">
        <v>24</v>
      </c>
      <c r="J98" s="48" t="s">
        <v>25</v>
      </c>
      <c r="K98" s="60">
        <v>6884551.3693448296</v>
      </c>
      <c r="L98" s="48" t="s">
        <v>29</v>
      </c>
      <c r="M98" s="48" t="s">
        <v>28</v>
      </c>
      <c r="N98" s="48" t="s">
        <v>49</v>
      </c>
      <c r="O98" s="80">
        <v>-9100000</v>
      </c>
      <c r="P98" s="48" t="s">
        <v>50</v>
      </c>
      <c r="Q98" s="68">
        <v>1.3218000000000001</v>
      </c>
      <c r="R98" s="68">
        <f>Q97</f>
        <v>1.26</v>
      </c>
      <c r="S98" s="60"/>
      <c r="T98" s="60">
        <v>0</v>
      </c>
      <c r="U98" s="48"/>
      <c r="V98" s="161">
        <v>1.3657999999999999</v>
      </c>
      <c r="W98" s="162">
        <v>1.3668726639705726</v>
      </c>
      <c r="X98" s="150">
        <v>-14759.95179481065</v>
      </c>
      <c r="Y98" s="101">
        <v>0</v>
      </c>
      <c r="Z98" s="152">
        <v>-14759.95179481065</v>
      </c>
      <c r="AA98" s="87"/>
      <c r="AB98" s="133">
        <v>-50110.194289083818</v>
      </c>
      <c r="AC98" s="101">
        <v>0</v>
      </c>
      <c r="AD98" s="134">
        <v>-50110.194289083818</v>
      </c>
      <c r="AE98" s="133">
        <f t="shared" si="14"/>
        <v>-64870.146083894469</v>
      </c>
      <c r="AF98" s="101">
        <f t="shared" si="15"/>
        <v>0</v>
      </c>
      <c r="AG98" s="134">
        <f t="shared" si="16"/>
        <v>-64870.146083894469</v>
      </c>
      <c r="AH98" s="101"/>
      <c r="AI98" s="133">
        <v>12518.441941848785</v>
      </c>
      <c r="AJ98" s="101">
        <v>0</v>
      </c>
      <c r="AK98" s="134">
        <v>12518.441941848785</v>
      </c>
      <c r="AL98" s="133">
        <f t="shared" si="11"/>
        <v>-2241.5098529618645</v>
      </c>
      <c r="AM98" s="101">
        <f t="shared" si="12"/>
        <v>0</v>
      </c>
      <c r="AN98" s="134">
        <f t="shared" si="13"/>
        <v>-2241.5098529618645</v>
      </c>
    </row>
    <row r="99" spans="1:40" s="46" customFormat="1" x14ac:dyDescent="0.2">
      <c r="A99" s="48">
        <v>2014</v>
      </c>
      <c r="B99" s="48" t="s">
        <v>66</v>
      </c>
      <c r="C99" s="48">
        <v>73</v>
      </c>
      <c r="D99" s="48" t="s">
        <v>52</v>
      </c>
      <c r="E99" s="55">
        <v>41045</v>
      </c>
      <c r="F99" s="55">
        <v>42002</v>
      </c>
      <c r="G99" s="55">
        <v>42004</v>
      </c>
      <c r="H99" s="48" t="s">
        <v>23</v>
      </c>
      <c r="I99" s="48" t="s">
        <v>28</v>
      </c>
      <c r="J99" s="48" t="s">
        <v>25</v>
      </c>
      <c r="K99" s="60">
        <v>15094339.6226415</v>
      </c>
      <c r="L99" s="48" t="s">
        <v>23</v>
      </c>
      <c r="M99" s="48" t="s">
        <v>24</v>
      </c>
      <c r="N99" s="48" t="s">
        <v>49</v>
      </c>
      <c r="O99" s="80">
        <v>-20000000</v>
      </c>
      <c r="P99" s="48" t="s">
        <v>50</v>
      </c>
      <c r="Q99" s="68">
        <v>1.325</v>
      </c>
      <c r="R99" s="68"/>
      <c r="S99" s="60"/>
      <c r="T99" s="60">
        <v>0</v>
      </c>
      <c r="U99" s="48"/>
      <c r="V99" s="161">
        <v>1.3657999999999999</v>
      </c>
      <c r="W99" s="162">
        <v>1.3668863371418647</v>
      </c>
      <c r="X99" s="133">
        <v>550441.24689600209</v>
      </c>
      <c r="Y99" s="101">
        <v>462545.11526524276</v>
      </c>
      <c r="Z99" s="134">
        <v>87896.131630759337</v>
      </c>
      <c r="AA99" s="87"/>
      <c r="AB99" s="133">
        <v>-461374.86067630968</v>
      </c>
      <c r="AC99" s="101">
        <v>-496717.48556558043</v>
      </c>
      <c r="AD99" s="134">
        <v>35342.624889270752</v>
      </c>
      <c r="AE99" s="133">
        <f t="shared" si="14"/>
        <v>89066.386219692416</v>
      </c>
      <c r="AF99" s="101">
        <f t="shared" si="15"/>
        <v>-34172.370300337672</v>
      </c>
      <c r="AG99" s="134">
        <f t="shared" si="16"/>
        <v>123238.75652003009</v>
      </c>
      <c r="AH99" s="101"/>
      <c r="AI99" s="133">
        <v>625252.20430736803</v>
      </c>
      <c r="AJ99" s="101">
        <v>695124.86367028393</v>
      </c>
      <c r="AK99" s="134">
        <v>-69872.659362915903</v>
      </c>
      <c r="AL99" s="133">
        <f t="shared" si="11"/>
        <v>1175693.45120337</v>
      </c>
      <c r="AM99" s="101">
        <f t="shared" si="12"/>
        <v>1157669.9789355267</v>
      </c>
      <c r="AN99" s="134">
        <f t="shared" si="13"/>
        <v>18023.472267843434</v>
      </c>
    </row>
    <row r="100" spans="1:40" s="46" customFormat="1" x14ac:dyDescent="0.2">
      <c r="A100" s="48">
        <v>2014</v>
      </c>
      <c r="B100" s="48" t="s">
        <v>66</v>
      </c>
      <c r="C100" s="48">
        <v>74</v>
      </c>
      <c r="D100" s="48" t="s">
        <v>52</v>
      </c>
      <c r="E100" s="55">
        <v>41045</v>
      </c>
      <c r="F100" s="55">
        <v>42002</v>
      </c>
      <c r="G100" s="55">
        <v>42004</v>
      </c>
      <c r="H100" s="48" t="s">
        <v>29</v>
      </c>
      <c r="I100" s="48" t="s">
        <v>24</v>
      </c>
      <c r="J100" s="48" t="s">
        <v>25</v>
      </c>
      <c r="K100" s="60">
        <v>16597510.373444</v>
      </c>
      <c r="L100" s="48" t="s">
        <v>29</v>
      </c>
      <c r="M100" s="48" t="s">
        <v>28</v>
      </c>
      <c r="N100" s="48" t="s">
        <v>49</v>
      </c>
      <c r="O100" s="80">
        <v>-20000000</v>
      </c>
      <c r="P100" s="48" t="s">
        <v>50</v>
      </c>
      <c r="Q100" s="68">
        <v>1.2050000000000001</v>
      </c>
      <c r="R100" s="68"/>
      <c r="S100" s="60"/>
      <c r="T100" s="60">
        <v>0</v>
      </c>
      <c r="U100" s="48"/>
      <c r="V100" s="161">
        <v>1.3657999999999999</v>
      </c>
      <c r="W100" s="162">
        <v>1.3668863371418647</v>
      </c>
      <c r="X100" s="150">
        <v>-1006.4510343028891</v>
      </c>
      <c r="Y100" s="101">
        <v>0</v>
      </c>
      <c r="Z100" s="152">
        <v>-1006.4510343028891</v>
      </c>
      <c r="AA100" s="87"/>
      <c r="AB100" s="133">
        <v>-16683.541810639264</v>
      </c>
      <c r="AC100" s="101">
        <v>0</v>
      </c>
      <c r="AD100" s="134">
        <v>-16683.541810639264</v>
      </c>
      <c r="AE100" s="133">
        <f t="shared" si="14"/>
        <v>-17689.992844942153</v>
      </c>
      <c r="AF100" s="101">
        <f t="shared" si="15"/>
        <v>0</v>
      </c>
      <c r="AG100" s="134">
        <f t="shared" si="16"/>
        <v>-17689.992844942153</v>
      </c>
      <c r="AH100" s="101"/>
      <c r="AI100" s="133">
        <v>839.41157462667252</v>
      </c>
      <c r="AJ100" s="101">
        <v>0</v>
      </c>
      <c r="AK100" s="134">
        <v>839.41157462667252</v>
      </c>
      <c r="AL100" s="133">
        <f t="shared" si="11"/>
        <v>-167.03945967621655</v>
      </c>
      <c r="AM100" s="101">
        <f t="shared" si="12"/>
        <v>0</v>
      </c>
      <c r="AN100" s="134">
        <f t="shared" si="13"/>
        <v>-167.03945967621655</v>
      </c>
    </row>
    <row r="101" spans="1:40" s="46" customFormat="1" x14ac:dyDescent="0.2">
      <c r="A101" s="49">
        <v>2014</v>
      </c>
      <c r="B101" s="49" t="s">
        <v>66</v>
      </c>
      <c r="C101" s="49">
        <v>75</v>
      </c>
      <c r="D101" s="49" t="s">
        <v>52</v>
      </c>
      <c r="E101" s="56">
        <v>41045</v>
      </c>
      <c r="F101" s="56">
        <v>42002</v>
      </c>
      <c r="G101" s="56">
        <v>42004</v>
      </c>
      <c r="H101" s="49" t="s">
        <v>29</v>
      </c>
      <c r="I101" s="49" t="s">
        <v>24</v>
      </c>
      <c r="J101" s="49" t="s">
        <v>25</v>
      </c>
      <c r="K101" s="61">
        <v>15151515.151515201</v>
      </c>
      <c r="L101" s="49" t="s">
        <v>29</v>
      </c>
      <c r="M101" s="49" t="s">
        <v>28</v>
      </c>
      <c r="N101" s="49" t="s">
        <v>49</v>
      </c>
      <c r="O101" s="81">
        <v>-20000000</v>
      </c>
      <c r="P101" s="49" t="s">
        <v>50</v>
      </c>
      <c r="Q101" s="69">
        <v>1.32</v>
      </c>
      <c r="R101" s="69">
        <f>Q100</f>
        <v>1.2050000000000001</v>
      </c>
      <c r="S101" s="61"/>
      <c r="T101" s="61">
        <v>0</v>
      </c>
      <c r="U101" s="49"/>
      <c r="V101" s="163">
        <v>1.3657999999999999</v>
      </c>
      <c r="W101" s="69">
        <v>1.3668863371418647</v>
      </c>
      <c r="X101" s="153">
        <v>-7191.8167367512351</v>
      </c>
      <c r="Y101" s="89">
        <v>0</v>
      </c>
      <c r="Z101" s="154">
        <v>-7191.8167367512351</v>
      </c>
      <c r="AA101" s="87"/>
      <c r="AB101" s="135">
        <v>-67872.824490503568</v>
      </c>
      <c r="AC101" s="89">
        <v>0</v>
      </c>
      <c r="AD101" s="136">
        <v>-67872.824490503568</v>
      </c>
      <c r="AE101" s="135">
        <f t="shared" si="14"/>
        <v>-75064.641227254804</v>
      </c>
      <c r="AF101" s="89">
        <f t="shared" si="15"/>
        <v>0</v>
      </c>
      <c r="AG101" s="136">
        <f t="shared" si="16"/>
        <v>-75064.641227254804</v>
      </c>
      <c r="AH101" s="101"/>
      <c r="AI101" s="135">
        <v>6025.5922062319059</v>
      </c>
      <c r="AJ101" s="89">
        <v>0</v>
      </c>
      <c r="AK101" s="136">
        <v>6025.5922062319059</v>
      </c>
      <c r="AL101" s="135">
        <f t="shared" si="11"/>
        <v>-1166.2245305193292</v>
      </c>
      <c r="AM101" s="89">
        <f t="shared" si="12"/>
        <v>0</v>
      </c>
      <c r="AN101" s="136">
        <f t="shared" si="13"/>
        <v>-1166.2245305193292</v>
      </c>
    </row>
    <row r="102" spans="1:40" s="47" customFormat="1" x14ac:dyDescent="0.2">
      <c r="A102" s="50"/>
      <c r="B102" s="50"/>
      <c r="C102" s="50"/>
      <c r="D102" s="50"/>
      <c r="E102" s="57"/>
      <c r="F102" s="57"/>
      <c r="G102" s="57"/>
      <c r="H102" s="50"/>
      <c r="I102" s="50"/>
      <c r="J102" s="50"/>
      <c r="K102" s="62">
        <v>128654148.88818038</v>
      </c>
      <c r="L102" s="50"/>
      <c r="M102" s="50"/>
      <c r="N102" s="50"/>
      <c r="O102" s="82">
        <v>-171100000</v>
      </c>
      <c r="P102" s="50"/>
      <c r="Q102" s="70">
        <v>1.3299221321553445</v>
      </c>
      <c r="R102" s="70"/>
      <c r="S102" s="62"/>
      <c r="T102" s="62"/>
      <c r="U102" s="50"/>
      <c r="V102" s="164"/>
      <c r="W102" s="70"/>
      <c r="X102" s="137">
        <v>3627660.5998203135</v>
      </c>
      <c r="Y102" s="91">
        <v>3434418.0103820465</v>
      </c>
      <c r="Z102" s="138">
        <v>193242.58943826729</v>
      </c>
      <c r="AA102" s="87"/>
      <c r="AB102" s="137">
        <v>-5619343.91367679</v>
      </c>
      <c r="AC102" s="91">
        <v>-4354835.2028945554</v>
      </c>
      <c r="AD102" s="138">
        <v>-1264508.7107822339</v>
      </c>
      <c r="AE102" s="137">
        <f t="shared" si="14"/>
        <v>-1991683.3138564765</v>
      </c>
      <c r="AF102" s="91">
        <f t="shared" si="15"/>
        <v>-920417.19251250895</v>
      </c>
      <c r="AG102" s="138">
        <f t="shared" si="16"/>
        <v>-1071266.1213439666</v>
      </c>
      <c r="AH102" s="91"/>
      <c r="AI102" s="137">
        <v>5793631.9466335289</v>
      </c>
      <c r="AJ102" s="91">
        <v>5948545.4151261542</v>
      </c>
      <c r="AK102" s="138">
        <v>-154913.46849262575</v>
      </c>
      <c r="AL102" s="137">
        <f t="shared" si="11"/>
        <v>9421292.5464538429</v>
      </c>
      <c r="AM102" s="91">
        <f t="shared" si="12"/>
        <v>9382963.4255082011</v>
      </c>
      <c r="AN102" s="138">
        <f t="shared" si="13"/>
        <v>38329.120945641538</v>
      </c>
    </row>
    <row r="103" spans="1:40" s="47" customFormat="1" x14ac:dyDescent="0.2">
      <c r="A103" s="50"/>
      <c r="B103" s="50"/>
      <c r="C103" s="50"/>
      <c r="D103" s="50"/>
      <c r="E103" s="57"/>
      <c r="F103" s="57"/>
      <c r="G103" s="57"/>
      <c r="H103" s="50"/>
      <c r="I103" s="50"/>
      <c r="J103" s="50"/>
      <c r="K103" s="62"/>
      <c r="L103" s="50"/>
      <c r="M103" s="50"/>
      <c r="N103" s="50"/>
      <c r="O103" s="62"/>
      <c r="P103" s="50"/>
      <c r="Q103" s="70"/>
      <c r="R103" s="70"/>
      <c r="S103" s="62"/>
      <c r="T103" s="62"/>
      <c r="U103" s="50"/>
      <c r="V103" s="164"/>
      <c r="W103" s="70"/>
      <c r="X103" s="137"/>
      <c r="Y103" s="91"/>
      <c r="Z103" s="138"/>
      <c r="AA103" s="95"/>
      <c r="AB103" s="137"/>
      <c r="AC103" s="91"/>
      <c r="AD103" s="138"/>
      <c r="AE103" s="137"/>
      <c r="AF103" s="91"/>
      <c r="AG103" s="138"/>
      <c r="AH103" s="91"/>
      <c r="AI103" s="137"/>
      <c r="AJ103" s="91"/>
      <c r="AK103" s="138"/>
      <c r="AL103" s="137"/>
      <c r="AM103" s="91"/>
      <c r="AN103" s="138"/>
    </row>
    <row r="104" spans="1:40" s="46" customFormat="1" x14ac:dyDescent="0.2">
      <c r="A104" s="48">
        <v>2015</v>
      </c>
      <c r="B104" s="48" t="s">
        <v>67</v>
      </c>
      <c r="C104" s="48">
        <v>155</v>
      </c>
      <c r="D104" s="48" t="s">
        <v>55</v>
      </c>
      <c r="E104" s="55">
        <v>41794</v>
      </c>
      <c r="F104" s="55">
        <v>42027</v>
      </c>
      <c r="G104" s="55">
        <v>42031</v>
      </c>
      <c r="H104" s="48" t="s">
        <v>23</v>
      </c>
      <c r="I104" s="48" t="s">
        <v>28</v>
      </c>
      <c r="J104" s="48" t="s">
        <v>25</v>
      </c>
      <c r="K104" s="60">
        <v>14074074.074074101</v>
      </c>
      <c r="L104" s="48" t="s">
        <v>23</v>
      </c>
      <c r="M104" s="48" t="s">
        <v>24</v>
      </c>
      <c r="N104" s="48" t="s">
        <v>49</v>
      </c>
      <c r="O104" s="80">
        <v>-19000000</v>
      </c>
      <c r="P104" s="48" t="s">
        <v>50</v>
      </c>
      <c r="Q104" s="68">
        <v>1.35</v>
      </c>
      <c r="R104" s="68"/>
      <c r="S104" s="60"/>
      <c r="T104" s="60">
        <v>0</v>
      </c>
      <c r="U104" s="48"/>
      <c r="V104" s="161">
        <v>1.3657999999999999</v>
      </c>
      <c r="W104" s="162">
        <v>1.3671415206308601</v>
      </c>
      <c r="X104" s="133">
        <v>341894.9833779278</v>
      </c>
      <c r="Y104" s="101">
        <v>176463.83162268996</v>
      </c>
      <c r="Z104" s="134">
        <v>165431.15175523784</v>
      </c>
      <c r="AA104" s="87"/>
      <c r="AB104" s="133">
        <v>-301424.44408910675</v>
      </c>
      <c r="AC104" s="101">
        <v>-208903.25819425844</v>
      </c>
      <c r="AD104" s="134">
        <v>-92521.185894848342</v>
      </c>
      <c r="AE104" s="133">
        <f t="shared" si="14"/>
        <v>40470.539288821048</v>
      </c>
      <c r="AF104" s="101">
        <f t="shared" si="15"/>
        <v>-32439.426571568474</v>
      </c>
      <c r="AG104" s="134">
        <f t="shared" si="16"/>
        <v>72909.965860389493</v>
      </c>
      <c r="AH104" s="101"/>
      <c r="AI104" s="133">
        <v>542923.76809879625</v>
      </c>
      <c r="AJ104" s="101">
        <v>660246.22932761349</v>
      </c>
      <c r="AK104" s="134">
        <v>-117322.46122881718</v>
      </c>
      <c r="AL104" s="133">
        <f t="shared" si="11"/>
        <v>884818.75147672405</v>
      </c>
      <c r="AM104" s="101">
        <f t="shared" si="12"/>
        <v>836710.06095030345</v>
      </c>
      <c r="AN104" s="134">
        <f t="shared" si="13"/>
        <v>48108.690526420658</v>
      </c>
    </row>
    <row r="105" spans="1:40" s="46" customFormat="1" x14ac:dyDescent="0.2">
      <c r="A105" s="48">
        <v>2015</v>
      </c>
      <c r="B105" s="48" t="s">
        <v>67</v>
      </c>
      <c r="C105" s="48">
        <v>156</v>
      </c>
      <c r="D105" s="48" t="s">
        <v>55</v>
      </c>
      <c r="E105" s="55">
        <v>41794</v>
      </c>
      <c r="F105" s="55">
        <v>42027</v>
      </c>
      <c r="G105" s="55">
        <v>42031</v>
      </c>
      <c r="H105" s="48" t="s">
        <v>29</v>
      </c>
      <c r="I105" s="48" t="s">
        <v>24</v>
      </c>
      <c r="J105" s="48" t="s">
        <v>25</v>
      </c>
      <c r="K105" s="60">
        <v>14671814.671814701</v>
      </c>
      <c r="L105" s="48" t="s">
        <v>29</v>
      </c>
      <c r="M105" s="48" t="s">
        <v>28</v>
      </c>
      <c r="N105" s="48" t="s">
        <v>49</v>
      </c>
      <c r="O105" s="80">
        <v>-19000000</v>
      </c>
      <c r="P105" s="48" t="s">
        <v>50</v>
      </c>
      <c r="Q105" s="68">
        <v>1.2949999999999999</v>
      </c>
      <c r="R105" s="68"/>
      <c r="S105" s="60"/>
      <c r="T105" s="60">
        <v>0</v>
      </c>
      <c r="U105" s="48"/>
      <c r="V105" s="161">
        <v>1.3657999999999999</v>
      </c>
      <c r="W105" s="162">
        <v>1.3671415206308601</v>
      </c>
      <c r="X105" s="150">
        <v>-52548.556087148398</v>
      </c>
      <c r="Y105" s="101">
        <v>0</v>
      </c>
      <c r="Z105" s="152">
        <v>-52548.556087148398</v>
      </c>
      <c r="AA105" s="87"/>
      <c r="AB105" s="133">
        <v>-163571.35411153824</v>
      </c>
      <c r="AC105" s="101">
        <v>0</v>
      </c>
      <c r="AD105" s="134">
        <v>-163571.35411153824</v>
      </c>
      <c r="AE105" s="133">
        <f t="shared" si="14"/>
        <v>-216119.91019868664</v>
      </c>
      <c r="AF105" s="101">
        <f t="shared" si="15"/>
        <v>0</v>
      </c>
      <c r="AG105" s="134">
        <f t="shared" si="16"/>
        <v>-216119.91019868664</v>
      </c>
      <c r="AH105" s="101"/>
      <c r="AI105" s="133">
        <v>42658.358277765365</v>
      </c>
      <c r="AJ105" s="101">
        <v>0</v>
      </c>
      <c r="AK105" s="134">
        <v>42658.358277765365</v>
      </c>
      <c r="AL105" s="133">
        <f t="shared" si="11"/>
        <v>-9890.197809383033</v>
      </c>
      <c r="AM105" s="101">
        <f t="shared" si="12"/>
        <v>0</v>
      </c>
      <c r="AN105" s="134">
        <f t="shared" si="13"/>
        <v>-9890.197809383033</v>
      </c>
    </row>
    <row r="106" spans="1:40" s="46" customFormat="1" x14ac:dyDescent="0.2">
      <c r="A106" s="48">
        <v>2015</v>
      </c>
      <c r="B106" s="48" t="s">
        <v>67</v>
      </c>
      <c r="C106" s="48">
        <v>157</v>
      </c>
      <c r="D106" s="48" t="s">
        <v>55</v>
      </c>
      <c r="E106" s="55">
        <v>41794</v>
      </c>
      <c r="F106" s="55">
        <v>42027</v>
      </c>
      <c r="G106" s="55">
        <v>42031</v>
      </c>
      <c r="H106" s="48" t="s">
        <v>29</v>
      </c>
      <c r="I106" s="48" t="s">
        <v>24</v>
      </c>
      <c r="J106" s="48" t="s">
        <v>25</v>
      </c>
      <c r="K106" s="60">
        <v>14179104.477611899</v>
      </c>
      <c r="L106" s="48" t="s">
        <v>29</v>
      </c>
      <c r="M106" s="48" t="s">
        <v>28</v>
      </c>
      <c r="N106" s="48" t="s">
        <v>49</v>
      </c>
      <c r="O106" s="80">
        <v>-19000000</v>
      </c>
      <c r="P106" s="48" t="s">
        <v>50</v>
      </c>
      <c r="Q106" s="68">
        <v>1.34</v>
      </c>
      <c r="R106" s="68">
        <f>Q105</f>
        <v>1.2949999999999999</v>
      </c>
      <c r="S106" s="60"/>
      <c r="T106" s="60">
        <v>0</v>
      </c>
      <c r="U106" s="48"/>
      <c r="V106" s="161">
        <v>1.3657999999999999</v>
      </c>
      <c r="W106" s="162">
        <v>1.3671415206308601</v>
      </c>
      <c r="X106" s="150">
        <v>-64437.715079115325</v>
      </c>
      <c r="Y106" s="101">
        <v>0</v>
      </c>
      <c r="Z106" s="152">
        <v>-64437.715079115325</v>
      </c>
      <c r="AA106" s="87"/>
      <c r="AB106" s="133">
        <v>-154877.40354605956</v>
      </c>
      <c r="AC106" s="101">
        <v>0</v>
      </c>
      <c r="AD106" s="134">
        <v>-154877.40354605956</v>
      </c>
      <c r="AE106" s="133">
        <f t="shared" si="14"/>
        <v>-219315.11862517489</v>
      </c>
      <c r="AF106" s="101">
        <f t="shared" si="15"/>
        <v>0</v>
      </c>
      <c r="AG106" s="134">
        <f t="shared" si="16"/>
        <v>-219315.11862517489</v>
      </c>
      <c r="AH106" s="101"/>
      <c r="AI106" s="133">
        <v>48166.688770069624</v>
      </c>
      <c r="AJ106" s="101">
        <v>0</v>
      </c>
      <c r="AK106" s="134">
        <v>48166.688770069624</v>
      </c>
      <c r="AL106" s="133">
        <f t="shared" si="11"/>
        <v>-16271.026309045701</v>
      </c>
      <c r="AM106" s="101">
        <f t="shared" si="12"/>
        <v>0</v>
      </c>
      <c r="AN106" s="134">
        <f t="shared" si="13"/>
        <v>-16271.026309045701</v>
      </c>
    </row>
    <row r="107" spans="1:40" s="46" customFormat="1" x14ac:dyDescent="0.2">
      <c r="A107" s="48">
        <v>2015</v>
      </c>
      <c r="B107" s="48" t="s">
        <v>68</v>
      </c>
      <c r="C107" s="48">
        <v>167</v>
      </c>
      <c r="D107" s="48" t="s">
        <v>22</v>
      </c>
      <c r="E107" s="55">
        <v>41795</v>
      </c>
      <c r="F107" s="55">
        <v>42027</v>
      </c>
      <c r="G107" s="55">
        <v>42031</v>
      </c>
      <c r="H107" s="48" t="s">
        <v>23</v>
      </c>
      <c r="I107" s="48" t="s">
        <v>28</v>
      </c>
      <c r="J107" s="48" t="s">
        <v>25</v>
      </c>
      <c r="K107" s="60">
        <v>2592592.59259259</v>
      </c>
      <c r="L107" s="48" t="s">
        <v>23</v>
      </c>
      <c r="M107" s="48" t="s">
        <v>24</v>
      </c>
      <c r="N107" s="48" t="s">
        <v>49</v>
      </c>
      <c r="O107" s="80">
        <v>-3500000</v>
      </c>
      <c r="P107" s="48" t="s">
        <v>50</v>
      </c>
      <c r="Q107" s="68">
        <v>1.35</v>
      </c>
      <c r="R107" s="68"/>
      <c r="S107" s="60"/>
      <c r="T107" s="60">
        <v>0</v>
      </c>
      <c r="U107" s="48"/>
      <c r="V107" s="161">
        <v>1.3657999999999999</v>
      </c>
      <c r="W107" s="162">
        <v>1.3671415206308601</v>
      </c>
      <c r="X107" s="133">
        <v>62980.654832775988</v>
      </c>
      <c r="Y107" s="101">
        <v>32506.495298916474</v>
      </c>
      <c r="Z107" s="134">
        <v>30474.159533859514</v>
      </c>
      <c r="AA107" s="87"/>
      <c r="AB107" s="133">
        <v>-55525.555490098457</v>
      </c>
      <c r="AC107" s="101">
        <v>-38482.179141047876</v>
      </c>
      <c r="AD107" s="134">
        <v>-17043.376349050577</v>
      </c>
      <c r="AE107" s="133">
        <f t="shared" si="14"/>
        <v>7455.0993426775312</v>
      </c>
      <c r="AF107" s="101">
        <f t="shared" si="15"/>
        <v>-5975.6838421314023</v>
      </c>
      <c r="AG107" s="134">
        <f t="shared" si="16"/>
        <v>13430.783184808937</v>
      </c>
      <c r="AH107" s="101"/>
      <c r="AI107" s="133">
        <v>100012.27307083062</v>
      </c>
      <c r="AJ107" s="101">
        <v>121624.30540245492</v>
      </c>
      <c r="AK107" s="134">
        <v>-21612.032331624301</v>
      </c>
      <c r="AL107" s="133">
        <f t="shared" si="11"/>
        <v>162992.92790360661</v>
      </c>
      <c r="AM107" s="101">
        <f t="shared" si="12"/>
        <v>154130.80070137139</v>
      </c>
      <c r="AN107" s="134">
        <f t="shared" si="13"/>
        <v>8862.1272022352132</v>
      </c>
    </row>
    <row r="108" spans="1:40" s="46" customFormat="1" x14ac:dyDescent="0.2">
      <c r="A108" s="48">
        <v>2015</v>
      </c>
      <c r="B108" s="48" t="s">
        <v>68</v>
      </c>
      <c r="C108" s="48">
        <v>168</v>
      </c>
      <c r="D108" s="48" t="s">
        <v>22</v>
      </c>
      <c r="E108" s="55">
        <v>41795</v>
      </c>
      <c r="F108" s="55">
        <v>42027</v>
      </c>
      <c r="G108" s="55">
        <v>42031</v>
      </c>
      <c r="H108" s="48" t="s">
        <v>29</v>
      </c>
      <c r="I108" s="48" t="s">
        <v>24</v>
      </c>
      <c r="J108" s="48" t="s">
        <v>25</v>
      </c>
      <c r="K108" s="60">
        <v>2713178.29457364</v>
      </c>
      <c r="L108" s="48" t="s">
        <v>29</v>
      </c>
      <c r="M108" s="48" t="s">
        <v>28</v>
      </c>
      <c r="N108" s="48" t="s">
        <v>49</v>
      </c>
      <c r="O108" s="80">
        <v>-3500000</v>
      </c>
      <c r="P108" s="48" t="s">
        <v>50</v>
      </c>
      <c r="Q108" s="68">
        <v>1.29</v>
      </c>
      <c r="R108" s="68"/>
      <c r="S108" s="60"/>
      <c r="T108" s="60">
        <v>0</v>
      </c>
      <c r="U108" s="48"/>
      <c r="V108" s="161">
        <v>1.3657999999999999</v>
      </c>
      <c r="W108" s="162">
        <v>1.3671415206308601</v>
      </c>
      <c r="X108" s="150">
        <v>-8680.2325350797273</v>
      </c>
      <c r="Y108" s="101">
        <v>0</v>
      </c>
      <c r="Z108" s="152">
        <v>-8680.2325350797273</v>
      </c>
      <c r="AA108" s="87"/>
      <c r="AB108" s="133">
        <v>-27163.222099842198</v>
      </c>
      <c r="AC108" s="101">
        <v>0</v>
      </c>
      <c r="AD108" s="134">
        <v>-27163.222099842198</v>
      </c>
      <c r="AE108" s="133">
        <f t="shared" si="14"/>
        <v>-35843.454634921924</v>
      </c>
      <c r="AF108" s="101">
        <f t="shared" si="15"/>
        <v>0</v>
      </c>
      <c r="AG108" s="134">
        <f t="shared" si="16"/>
        <v>-35843.454634921924</v>
      </c>
      <c r="AH108" s="101"/>
      <c r="AI108" s="133">
        <v>7131.682443544114</v>
      </c>
      <c r="AJ108" s="101">
        <v>0</v>
      </c>
      <c r="AK108" s="134">
        <v>7131.682443544114</v>
      </c>
      <c r="AL108" s="133">
        <f t="shared" si="11"/>
        <v>-1548.5500915356133</v>
      </c>
      <c r="AM108" s="101">
        <f t="shared" si="12"/>
        <v>0</v>
      </c>
      <c r="AN108" s="134">
        <f t="shared" si="13"/>
        <v>-1548.5500915356133</v>
      </c>
    </row>
    <row r="109" spans="1:40" s="46" customFormat="1" x14ac:dyDescent="0.2">
      <c r="A109" s="48">
        <v>2015</v>
      </c>
      <c r="B109" s="48" t="s">
        <v>68</v>
      </c>
      <c r="C109" s="48">
        <v>169</v>
      </c>
      <c r="D109" s="48" t="s">
        <v>22</v>
      </c>
      <c r="E109" s="55">
        <v>41795</v>
      </c>
      <c r="F109" s="55">
        <v>42027</v>
      </c>
      <c r="G109" s="55">
        <v>42031</v>
      </c>
      <c r="H109" s="48" t="s">
        <v>29</v>
      </c>
      <c r="I109" s="48" t="s">
        <v>24</v>
      </c>
      <c r="J109" s="48" t="s">
        <v>25</v>
      </c>
      <c r="K109" s="60">
        <v>2651515.15151515</v>
      </c>
      <c r="L109" s="48" t="s">
        <v>29</v>
      </c>
      <c r="M109" s="48" t="s">
        <v>28</v>
      </c>
      <c r="N109" s="48" t="s">
        <v>49</v>
      </c>
      <c r="O109" s="80">
        <v>-3500000</v>
      </c>
      <c r="P109" s="48" t="s">
        <v>50</v>
      </c>
      <c r="Q109" s="68">
        <v>1.32</v>
      </c>
      <c r="R109" s="68">
        <f>Q108</f>
        <v>1.29</v>
      </c>
      <c r="S109" s="60"/>
      <c r="T109" s="60">
        <v>0</v>
      </c>
      <c r="U109" s="48"/>
      <c r="V109" s="161">
        <v>1.3657999999999999</v>
      </c>
      <c r="W109" s="162">
        <v>1.3671415206308601</v>
      </c>
      <c r="X109" s="150">
        <v>-7230.2175005558638</v>
      </c>
      <c r="Y109" s="101">
        <v>0</v>
      </c>
      <c r="Z109" s="152">
        <v>-7230.2175005558638</v>
      </c>
      <c r="AA109" s="87"/>
      <c r="AB109" s="133">
        <v>-17267.794798543866</v>
      </c>
      <c r="AC109" s="101">
        <v>0</v>
      </c>
      <c r="AD109" s="134">
        <v>-17267.794798543866</v>
      </c>
      <c r="AE109" s="133">
        <f t="shared" si="14"/>
        <v>-24498.01229909973</v>
      </c>
      <c r="AF109" s="101">
        <f t="shared" si="15"/>
        <v>0</v>
      </c>
      <c r="AG109" s="134">
        <f t="shared" si="16"/>
        <v>-24498.01229909973</v>
      </c>
      <c r="AH109" s="101"/>
      <c r="AI109" s="133">
        <v>5450.3310370244999</v>
      </c>
      <c r="AJ109" s="101">
        <v>0</v>
      </c>
      <c r="AK109" s="134">
        <v>5450.3310370244999</v>
      </c>
      <c r="AL109" s="133">
        <f t="shared" si="11"/>
        <v>-1779.8864635313639</v>
      </c>
      <c r="AM109" s="101">
        <f t="shared" si="12"/>
        <v>0</v>
      </c>
      <c r="AN109" s="134">
        <f t="shared" si="13"/>
        <v>-1779.8864635313639</v>
      </c>
    </row>
    <row r="110" spans="1:40" s="46" customFormat="1" x14ac:dyDescent="0.2">
      <c r="A110" s="48">
        <v>2015</v>
      </c>
      <c r="B110" s="48" t="s">
        <v>69</v>
      </c>
      <c r="C110" s="48">
        <v>176</v>
      </c>
      <c r="D110" s="48" t="s">
        <v>22</v>
      </c>
      <c r="E110" s="55">
        <v>41795</v>
      </c>
      <c r="F110" s="55">
        <v>42027</v>
      </c>
      <c r="G110" s="55">
        <v>42031</v>
      </c>
      <c r="H110" s="48" t="s">
        <v>23</v>
      </c>
      <c r="I110" s="48" t="s">
        <v>28</v>
      </c>
      <c r="J110" s="48" t="s">
        <v>25</v>
      </c>
      <c r="K110" s="60">
        <v>2592592.59259259</v>
      </c>
      <c r="L110" s="48" t="s">
        <v>23</v>
      </c>
      <c r="M110" s="48" t="s">
        <v>24</v>
      </c>
      <c r="N110" s="48" t="s">
        <v>49</v>
      </c>
      <c r="O110" s="80">
        <v>-3500000</v>
      </c>
      <c r="P110" s="48" t="s">
        <v>50</v>
      </c>
      <c r="Q110" s="68">
        <v>1.35</v>
      </c>
      <c r="R110" s="68"/>
      <c r="S110" s="60"/>
      <c r="T110" s="60">
        <v>0</v>
      </c>
      <c r="U110" s="48"/>
      <c r="V110" s="161">
        <v>1.3657999999999999</v>
      </c>
      <c r="W110" s="162">
        <v>1.3671415206308601</v>
      </c>
      <c r="X110" s="133">
        <v>62980.654832775988</v>
      </c>
      <c r="Y110" s="101">
        <v>32506.495298916474</v>
      </c>
      <c r="Z110" s="134">
        <v>30474.159533859514</v>
      </c>
      <c r="AA110" s="87"/>
      <c r="AB110" s="133">
        <v>-55525.555490098457</v>
      </c>
      <c r="AC110" s="101">
        <v>-38482.179141047876</v>
      </c>
      <c r="AD110" s="134">
        <v>-17043.376349050577</v>
      </c>
      <c r="AE110" s="133">
        <f t="shared" si="14"/>
        <v>7455.0993426775312</v>
      </c>
      <c r="AF110" s="101">
        <f t="shared" si="15"/>
        <v>-5975.6838421314023</v>
      </c>
      <c r="AG110" s="134">
        <f t="shared" si="16"/>
        <v>13430.783184808937</v>
      </c>
      <c r="AH110" s="101"/>
      <c r="AI110" s="133">
        <v>100012.27307083062</v>
      </c>
      <c r="AJ110" s="101">
        <v>121624.30540245492</v>
      </c>
      <c r="AK110" s="134">
        <v>-21612.032331624301</v>
      </c>
      <c r="AL110" s="133">
        <f t="shared" si="11"/>
        <v>162992.92790360661</v>
      </c>
      <c r="AM110" s="101">
        <f t="shared" si="12"/>
        <v>154130.80070137139</v>
      </c>
      <c r="AN110" s="134">
        <f t="shared" si="13"/>
        <v>8862.1272022352132</v>
      </c>
    </row>
    <row r="111" spans="1:40" s="46" customFormat="1" x14ac:dyDescent="0.2">
      <c r="A111" s="48">
        <v>2015</v>
      </c>
      <c r="B111" s="48" t="s">
        <v>69</v>
      </c>
      <c r="C111" s="48">
        <v>177</v>
      </c>
      <c r="D111" s="48" t="s">
        <v>22</v>
      </c>
      <c r="E111" s="55">
        <v>41795</v>
      </c>
      <c r="F111" s="55">
        <v>42027</v>
      </c>
      <c r="G111" s="55">
        <v>42031</v>
      </c>
      <c r="H111" s="48" t="s">
        <v>29</v>
      </c>
      <c r="I111" s="48" t="s">
        <v>24</v>
      </c>
      <c r="J111" s="48" t="s">
        <v>25</v>
      </c>
      <c r="K111" s="60">
        <v>2713178.29457364</v>
      </c>
      <c r="L111" s="48" t="s">
        <v>29</v>
      </c>
      <c r="M111" s="48" t="s">
        <v>28</v>
      </c>
      <c r="N111" s="48" t="s">
        <v>49</v>
      </c>
      <c r="O111" s="80">
        <v>-3500000</v>
      </c>
      <c r="P111" s="48" t="s">
        <v>50</v>
      </c>
      <c r="Q111" s="68">
        <v>1.29</v>
      </c>
      <c r="R111" s="68"/>
      <c r="S111" s="60"/>
      <c r="T111" s="60">
        <v>0</v>
      </c>
      <c r="U111" s="48"/>
      <c r="V111" s="161">
        <v>1.3657999999999999</v>
      </c>
      <c r="W111" s="162">
        <v>1.3671415206308601</v>
      </c>
      <c r="X111" s="150">
        <v>-8680.2325350797273</v>
      </c>
      <c r="Y111" s="101">
        <v>0</v>
      </c>
      <c r="Z111" s="152">
        <v>-8680.2325350797273</v>
      </c>
      <c r="AA111" s="87"/>
      <c r="AB111" s="133">
        <v>-27163.222099842198</v>
      </c>
      <c r="AC111" s="101">
        <v>0</v>
      </c>
      <c r="AD111" s="134">
        <v>-27163.222099842198</v>
      </c>
      <c r="AE111" s="133">
        <f t="shared" si="14"/>
        <v>-35843.454634921924</v>
      </c>
      <c r="AF111" s="101">
        <f t="shared" si="15"/>
        <v>0</v>
      </c>
      <c r="AG111" s="134">
        <f t="shared" si="16"/>
        <v>-35843.454634921924</v>
      </c>
      <c r="AH111" s="101"/>
      <c r="AI111" s="133">
        <v>7131.682443544114</v>
      </c>
      <c r="AJ111" s="101">
        <v>0</v>
      </c>
      <c r="AK111" s="134">
        <v>7131.682443544114</v>
      </c>
      <c r="AL111" s="133">
        <f t="shared" si="11"/>
        <v>-1548.5500915356133</v>
      </c>
      <c r="AM111" s="101">
        <f t="shared" si="12"/>
        <v>0</v>
      </c>
      <c r="AN111" s="134">
        <f t="shared" si="13"/>
        <v>-1548.5500915356133</v>
      </c>
    </row>
    <row r="112" spans="1:40" s="46" customFormat="1" x14ac:dyDescent="0.2">
      <c r="A112" s="48">
        <v>2015</v>
      </c>
      <c r="B112" s="48" t="s">
        <v>69</v>
      </c>
      <c r="C112" s="48">
        <v>178</v>
      </c>
      <c r="D112" s="48" t="s">
        <v>22</v>
      </c>
      <c r="E112" s="55">
        <v>41795</v>
      </c>
      <c r="F112" s="55">
        <v>42027</v>
      </c>
      <c r="G112" s="55">
        <v>42031</v>
      </c>
      <c r="H112" s="48" t="s">
        <v>29</v>
      </c>
      <c r="I112" s="48" t="s">
        <v>24</v>
      </c>
      <c r="J112" s="48" t="s">
        <v>25</v>
      </c>
      <c r="K112" s="60">
        <v>2651515.15151515</v>
      </c>
      <c r="L112" s="48" t="s">
        <v>29</v>
      </c>
      <c r="M112" s="48" t="s">
        <v>28</v>
      </c>
      <c r="N112" s="48" t="s">
        <v>49</v>
      </c>
      <c r="O112" s="80">
        <v>-3500000</v>
      </c>
      <c r="P112" s="48" t="s">
        <v>50</v>
      </c>
      <c r="Q112" s="68">
        <v>1.32</v>
      </c>
      <c r="R112" s="68">
        <f>Q111</f>
        <v>1.29</v>
      </c>
      <c r="S112" s="60"/>
      <c r="T112" s="60">
        <v>0</v>
      </c>
      <c r="U112" s="48"/>
      <c r="V112" s="161">
        <v>1.3657999999999999</v>
      </c>
      <c r="W112" s="162">
        <v>1.3671415206308601</v>
      </c>
      <c r="X112" s="150">
        <v>-7230.2175005558638</v>
      </c>
      <c r="Y112" s="101">
        <v>0</v>
      </c>
      <c r="Z112" s="152">
        <v>-7230.2175005558638</v>
      </c>
      <c r="AA112" s="87"/>
      <c r="AB112" s="133">
        <v>-17267.794798543866</v>
      </c>
      <c r="AC112" s="101">
        <v>0</v>
      </c>
      <c r="AD112" s="134">
        <v>-17267.794798543866</v>
      </c>
      <c r="AE112" s="133">
        <f t="shared" si="14"/>
        <v>-24498.01229909973</v>
      </c>
      <c r="AF112" s="101">
        <f t="shared" si="15"/>
        <v>0</v>
      </c>
      <c r="AG112" s="134">
        <f t="shared" si="16"/>
        <v>-24498.01229909973</v>
      </c>
      <c r="AH112" s="101"/>
      <c r="AI112" s="133">
        <v>5450.3310370244999</v>
      </c>
      <c r="AJ112" s="101">
        <v>0</v>
      </c>
      <c r="AK112" s="134">
        <v>5450.3310370244999</v>
      </c>
      <c r="AL112" s="133">
        <f t="shared" si="11"/>
        <v>-1779.8864635313639</v>
      </c>
      <c r="AM112" s="101">
        <f t="shared" si="12"/>
        <v>0</v>
      </c>
      <c r="AN112" s="134">
        <f t="shared" si="13"/>
        <v>-1779.8864635313639</v>
      </c>
    </row>
    <row r="113" spans="1:40" s="46" customFormat="1" x14ac:dyDescent="0.2">
      <c r="A113" s="48">
        <v>2015</v>
      </c>
      <c r="B113" s="48" t="s">
        <v>70</v>
      </c>
      <c r="C113" s="48">
        <v>185</v>
      </c>
      <c r="D113" s="48" t="s">
        <v>22</v>
      </c>
      <c r="E113" s="55">
        <v>41795</v>
      </c>
      <c r="F113" s="55">
        <v>42027</v>
      </c>
      <c r="G113" s="55">
        <v>42031</v>
      </c>
      <c r="H113" s="48" t="s">
        <v>23</v>
      </c>
      <c r="I113" s="48" t="s">
        <v>28</v>
      </c>
      <c r="J113" s="48" t="s">
        <v>25</v>
      </c>
      <c r="K113" s="60">
        <v>5555555.5555555597</v>
      </c>
      <c r="L113" s="48" t="s">
        <v>23</v>
      </c>
      <c r="M113" s="48" t="s">
        <v>24</v>
      </c>
      <c r="N113" s="48" t="s">
        <v>49</v>
      </c>
      <c r="O113" s="80">
        <v>-7500000</v>
      </c>
      <c r="P113" s="48" t="s">
        <v>50</v>
      </c>
      <c r="Q113" s="68">
        <v>1.35</v>
      </c>
      <c r="R113" s="68"/>
      <c r="S113" s="60"/>
      <c r="T113" s="60">
        <v>0</v>
      </c>
      <c r="U113" s="48"/>
      <c r="V113" s="161">
        <v>1.3657999999999999</v>
      </c>
      <c r="W113" s="162">
        <v>1.3671415206308601</v>
      </c>
      <c r="X113" s="133">
        <v>134958.5460702345</v>
      </c>
      <c r="Y113" s="101">
        <v>69656.775640535168</v>
      </c>
      <c r="Z113" s="134">
        <v>65301.770429699332</v>
      </c>
      <c r="AA113" s="87"/>
      <c r="AB113" s="133">
        <v>-118983.33319306833</v>
      </c>
      <c r="AC113" s="101">
        <v>-82461.81244510226</v>
      </c>
      <c r="AD113" s="134">
        <v>-36521.520747966075</v>
      </c>
      <c r="AE113" s="133">
        <f t="shared" si="14"/>
        <v>15975.212877166166</v>
      </c>
      <c r="AF113" s="101">
        <f t="shared" si="15"/>
        <v>-12805.036804567091</v>
      </c>
      <c r="AG113" s="134">
        <f t="shared" si="16"/>
        <v>28780.249681733258</v>
      </c>
      <c r="AH113" s="101"/>
      <c r="AI113" s="133">
        <v>214312.01372320877</v>
      </c>
      <c r="AJ113" s="101">
        <v>260623.51157668978</v>
      </c>
      <c r="AK113" s="134">
        <v>-46311.497853481007</v>
      </c>
      <c r="AL113" s="133">
        <f t="shared" si="11"/>
        <v>349270.5597934433</v>
      </c>
      <c r="AM113" s="101">
        <f t="shared" si="12"/>
        <v>330280.28721722495</v>
      </c>
      <c r="AN113" s="134">
        <f t="shared" si="13"/>
        <v>18990.272576218325</v>
      </c>
    </row>
    <row r="114" spans="1:40" s="46" customFormat="1" x14ac:dyDescent="0.2">
      <c r="A114" s="48">
        <v>2015</v>
      </c>
      <c r="B114" s="48" t="s">
        <v>70</v>
      </c>
      <c r="C114" s="48">
        <v>186</v>
      </c>
      <c r="D114" s="48" t="s">
        <v>22</v>
      </c>
      <c r="E114" s="55">
        <v>41795</v>
      </c>
      <c r="F114" s="55">
        <v>42027</v>
      </c>
      <c r="G114" s="55">
        <v>42031</v>
      </c>
      <c r="H114" s="48" t="s">
        <v>29</v>
      </c>
      <c r="I114" s="48" t="s">
        <v>24</v>
      </c>
      <c r="J114" s="48" t="s">
        <v>25</v>
      </c>
      <c r="K114" s="60">
        <v>5813953.4883720903</v>
      </c>
      <c r="L114" s="48" t="s">
        <v>29</v>
      </c>
      <c r="M114" s="48" t="s">
        <v>28</v>
      </c>
      <c r="N114" s="48" t="s">
        <v>49</v>
      </c>
      <c r="O114" s="80">
        <v>-7500000</v>
      </c>
      <c r="P114" s="48" t="s">
        <v>50</v>
      </c>
      <c r="Q114" s="68">
        <v>1.29</v>
      </c>
      <c r="R114" s="68"/>
      <c r="S114" s="60"/>
      <c r="T114" s="60">
        <v>0</v>
      </c>
      <c r="U114" s="48"/>
      <c r="V114" s="161">
        <v>1.3657999999999999</v>
      </c>
      <c r="W114" s="162">
        <v>1.3671415206308601</v>
      </c>
      <c r="X114" s="150">
        <v>-18600.498289456573</v>
      </c>
      <c r="Y114" s="101">
        <v>0</v>
      </c>
      <c r="Z114" s="152">
        <v>-18600.498289456573</v>
      </c>
      <c r="AA114" s="87"/>
      <c r="AB114" s="133">
        <v>-58206.904499661883</v>
      </c>
      <c r="AC114" s="101">
        <v>0</v>
      </c>
      <c r="AD114" s="134">
        <v>-58206.904499661883</v>
      </c>
      <c r="AE114" s="133">
        <f t="shared" si="14"/>
        <v>-76807.402789118452</v>
      </c>
      <c r="AF114" s="101">
        <f t="shared" si="15"/>
        <v>0</v>
      </c>
      <c r="AG114" s="134">
        <f t="shared" si="16"/>
        <v>-76807.402789118452</v>
      </c>
      <c r="AH114" s="101"/>
      <c r="AI114" s="133">
        <v>15282.176664737401</v>
      </c>
      <c r="AJ114" s="101">
        <v>0</v>
      </c>
      <c r="AK114" s="134">
        <v>15282.176664737401</v>
      </c>
      <c r="AL114" s="133">
        <f t="shared" si="11"/>
        <v>-3318.3216247191722</v>
      </c>
      <c r="AM114" s="101">
        <f t="shared" si="12"/>
        <v>0</v>
      </c>
      <c r="AN114" s="134">
        <f t="shared" si="13"/>
        <v>-3318.3216247191722</v>
      </c>
    </row>
    <row r="115" spans="1:40" s="46" customFormat="1" x14ac:dyDescent="0.2">
      <c r="A115" s="48">
        <v>2015</v>
      </c>
      <c r="B115" s="48" t="s">
        <v>70</v>
      </c>
      <c r="C115" s="48">
        <v>187</v>
      </c>
      <c r="D115" s="48" t="s">
        <v>22</v>
      </c>
      <c r="E115" s="55">
        <v>41795</v>
      </c>
      <c r="F115" s="55">
        <v>42027</v>
      </c>
      <c r="G115" s="55">
        <v>42031</v>
      </c>
      <c r="H115" s="48" t="s">
        <v>29</v>
      </c>
      <c r="I115" s="48" t="s">
        <v>24</v>
      </c>
      <c r="J115" s="48" t="s">
        <v>25</v>
      </c>
      <c r="K115" s="60">
        <v>5681818.1818181798</v>
      </c>
      <c r="L115" s="48" t="s">
        <v>29</v>
      </c>
      <c r="M115" s="48" t="s">
        <v>28</v>
      </c>
      <c r="N115" s="48" t="s">
        <v>49</v>
      </c>
      <c r="O115" s="80">
        <v>-7500000</v>
      </c>
      <c r="P115" s="48" t="s">
        <v>50</v>
      </c>
      <c r="Q115" s="68">
        <v>1.32</v>
      </c>
      <c r="R115" s="68">
        <f>Q114</f>
        <v>1.29</v>
      </c>
      <c r="S115" s="60"/>
      <c r="T115" s="60">
        <v>0</v>
      </c>
      <c r="U115" s="48"/>
      <c r="V115" s="161">
        <v>1.3657999999999999</v>
      </c>
      <c r="W115" s="162">
        <v>1.3671415206308601</v>
      </c>
      <c r="X115" s="150">
        <v>-15493.323215476854</v>
      </c>
      <c r="Y115" s="101">
        <v>0</v>
      </c>
      <c r="Z115" s="152">
        <v>-15493.323215476854</v>
      </c>
      <c r="AA115" s="87"/>
      <c r="AB115" s="133">
        <v>-37002.417425451131</v>
      </c>
      <c r="AC115" s="101">
        <v>0</v>
      </c>
      <c r="AD115" s="134">
        <v>-37002.417425451131</v>
      </c>
      <c r="AE115" s="133">
        <f t="shared" si="14"/>
        <v>-52495.740640927987</v>
      </c>
      <c r="AF115" s="101">
        <f t="shared" si="15"/>
        <v>0</v>
      </c>
      <c r="AG115" s="134">
        <f t="shared" si="16"/>
        <v>-52495.740640927987</v>
      </c>
      <c r="AH115" s="101"/>
      <c r="AI115" s="133">
        <v>11679.280793623931</v>
      </c>
      <c r="AJ115" s="101">
        <v>0</v>
      </c>
      <c r="AK115" s="134">
        <v>11679.280793623931</v>
      </c>
      <c r="AL115" s="133">
        <f t="shared" si="11"/>
        <v>-3814.0424218529224</v>
      </c>
      <c r="AM115" s="101">
        <f t="shared" si="12"/>
        <v>0</v>
      </c>
      <c r="AN115" s="134">
        <f t="shared" si="13"/>
        <v>-3814.0424218529224</v>
      </c>
    </row>
    <row r="116" spans="1:40" s="46" customFormat="1" x14ac:dyDescent="0.2">
      <c r="A116" s="48">
        <v>2015</v>
      </c>
      <c r="B116" s="48" t="s">
        <v>71</v>
      </c>
      <c r="C116" s="48">
        <v>158</v>
      </c>
      <c r="D116" s="48" t="s">
        <v>55</v>
      </c>
      <c r="E116" s="55">
        <v>41794</v>
      </c>
      <c r="F116" s="55">
        <v>42058</v>
      </c>
      <c r="G116" s="55">
        <v>42060</v>
      </c>
      <c r="H116" s="48" t="s">
        <v>23</v>
      </c>
      <c r="I116" s="48" t="s">
        <v>28</v>
      </c>
      <c r="J116" s="48" t="s">
        <v>25</v>
      </c>
      <c r="K116" s="60">
        <v>14074074.074074101</v>
      </c>
      <c r="L116" s="48" t="s">
        <v>23</v>
      </c>
      <c r="M116" s="48" t="s">
        <v>24</v>
      </c>
      <c r="N116" s="48" t="s">
        <v>49</v>
      </c>
      <c r="O116" s="80">
        <v>-19000000</v>
      </c>
      <c r="P116" s="48" t="s">
        <v>50</v>
      </c>
      <c r="Q116" s="68">
        <v>1.35</v>
      </c>
      <c r="R116" s="68"/>
      <c r="S116" s="60"/>
      <c r="T116" s="60">
        <v>0</v>
      </c>
      <c r="U116" s="48"/>
      <c r="V116" s="161">
        <v>1.3657999999999999</v>
      </c>
      <c r="W116" s="162">
        <v>1.3672952300099881</v>
      </c>
      <c r="X116" s="133">
        <v>365743.25019569916</v>
      </c>
      <c r="Y116" s="101">
        <v>178026.18113934435</v>
      </c>
      <c r="Z116" s="134">
        <v>187717.06905635481</v>
      </c>
      <c r="AA116" s="87"/>
      <c r="AB116" s="133">
        <v>-308500.59602773475</v>
      </c>
      <c r="AC116" s="101">
        <v>-210441.54941480793</v>
      </c>
      <c r="AD116" s="134">
        <v>-98059.046612926832</v>
      </c>
      <c r="AE116" s="133">
        <f t="shared" si="14"/>
        <v>57242.654167964414</v>
      </c>
      <c r="AF116" s="101">
        <f t="shared" si="15"/>
        <v>-32415.368275463581</v>
      </c>
      <c r="AG116" s="134">
        <f t="shared" si="16"/>
        <v>89658.022443427981</v>
      </c>
      <c r="AH116" s="101"/>
      <c r="AI116" s="133">
        <v>532947.9024235846</v>
      </c>
      <c r="AJ116" s="101">
        <v>660172.9773647245</v>
      </c>
      <c r="AK116" s="134">
        <v>-127225.0749411399</v>
      </c>
      <c r="AL116" s="133">
        <f t="shared" si="11"/>
        <v>898691.15261928376</v>
      </c>
      <c r="AM116" s="101">
        <f t="shared" si="12"/>
        <v>838199.15850406885</v>
      </c>
      <c r="AN116" s="134">
        <f t="shared" si="13"/>
        <v>60491.994115214911</v>
      </c>
    </row>
    <row r="117" spans="1:40" s="46" customFormat="1" x14ac:dyDescent="0.2">
      <c r="A117" s="48">
        <v>2015</v>
      </c>
      <c r="B117" s="48" t="s">
        <v>71</v>
      </c>
      <c r="C117" s="48">
        <v>159</v>
      </c>
      <c r="D117" s="48" t="s">
        <v>55</v>
      </c>
      <c r="E117" s="55">
        <v>41794</v>
      </c>
      <c r="F117" s="55">
        <v>42058</v>
      </c>
      <c r="G117" s="55">
        <v>42060</v>
      </c>
      <c r="H117" s="48" t="s">
        <v>29</v>
      </c>
      <c r="I117" s="48" t="s">
        <v>24</v>
      </c>
      <c r="J117" s="48" t="s">
        <v>25</v>
      </c>
      <c r="K117" s="60">
        <v>14671814.671814701</v>
      </c>
      <c r="L117" s="48" t="s">
        <v>29</v>
      </c>
      <c r="M117" s="48" t="s">
        <v>28</v>
      </c>
      <c r="N117" s="48" t="s">
        <v>49</v>
      </c>
      <c r="O117" s="80">
        <v>-19000000</v>
      </c>
      <c r="P117" s="48" t="s">
        <v>50</v>
      </c>
      <c r="Q117" s="68">
        <v>1.2949999999999999</v>
      </c>
      <c r="R117" s="68"/>
      <c r="S117" s="60"/>
      <c r="T117" s="60">
        <v>0</v>
      </c>
      <c r="U117" s="48"/>
      <c r="V117" s="161">
        <v>1.3657999999999999</v>
      </c>
      <c r="W117" s="162">
        <v>1.3672952300099881</v>
      </c>
      <c r="X117" s="150">
        <v>-67009.231446779799</v>
      </c>
      <c r="Y117" s="101">
        <v>0</v>
      </c>
      <c r="Z117" s="152">
        <v>-67009.231446779799</v>
      </c>
      <c r="AA117" s="87"/>
      <c r="AB117" s="133">
        <v>-173574.1492718237</v>
      </c>
      <c r="AC117" s="101">
        <v>0</v>
      </c>
      <c r="AD117" s="134">
        <v>-173574.1492718237</v>
      </c>
      <c r="AE117" s="133">
        <f t="shared" si="14"/>
        <v>-240583.3807186035</v>
      </c>
      <c r="AF117" s="101">
        <f t="shared" si="15"/>
        <v>0</v>
      </c>
      <c r="AG117" s="134">
        <f t="shared" si="16"/>
        <v>-240583.3807186035</v>
      </c>
      <c r="AH117" s="101"/>
      <c r="AI117" s="133">
        <v>51427.941499217326</v>
      </c>
      <c r="AJ117" s="101">
        <v>0</v>
      </c>
      <c r="AK117" s="134">
        <v>51427.941499217326</v>
      </c>
      <c r="AL117" s="133">
        <f t="shared" si="11"/>
        <v>-15581.289947562473</v>
      </c>
      <c r="AM117" s="101">
        <f t="shared" si="12"/>
        <v>0</v>
      </c>
      <c r="AN117" s="134">
        <f t="shared" si="13"/>
        <v>-15581.289947562473</v>
      </c>
    </row>
    <row r="118" spans="1:40" s="46" customFormat="1" x14ac:dyDescent="0.2">
      <c r="A118" s="48">
        <v>2015</v>
      </c>
      <c r="B118" s="48" t="s">
        <v>71</v>
      </c>
      <c r="C118" s="48">
        <v>160</v>
      </c>
      <c r="D118" s="48" t="s">
        <v>55</v>
      </c>
      <c r="E118" s="55">
        <v>41794</v>
      </c>
      <c r="F118" s="55">
        <v>42058</v>
      </c>
      <c r="G118" s="55">
        <v>42060</v>
      </c>
      <c r="H118" s="48" t="s">
        <v>29</v>
      </c>
      <c r="I118" s="48" t="s">
        <v>24</v>
      </c>
      <c r="J118" s="48" t="s">
        <v>25</v>
      </c>
      <c r="K118" s="60">
        <v>14179104.477611899</v>
      </c>
      <c r="L118" s="48" t="s">
        <v>29</v>
      </c>
      <c r="M118" s="48" t="s">
        <v>28</v>
      </c>
      <c r="N118" s="48" t="s">
        <v>49</v>
      </c>
      <c r="O118" s="80">
        <v>-19000000</v>
      </c>
      <c r="P118" s="48" t="s">
        <v>50</v>
      </c>
      <c r="Q118" s="68">
        <v>1.34</v>
      </c>
      <c r="R118" s="68">
        <f>Q117</f>
        <v>1.2949999999999999</v>
      </c>
      <c r="S118" s="60"/>
      <c r="T118" s="60">
        <v>0</v>
      </c>
      <c r="U118" s="48"/>
      <c r="V118" s="161">
        <v>1.3657999999999999</v>
      </c>
      <c r="W118" s="162">
        <v>1.3672952300099881</v>
      </c>
      <c r="X118" s="150">
        <v>-70545.935461608315</v>
      </c>
      <c r="Y118" s="101">
        <v>0</v>
      </c>
      <c r="Z118" s="152">
        <v>-70545.935461608315</v>
      </c>
      <c r="AA118" s="87"/>
      <c r="AB118" s="133">
        <v>-149859.98250384006</v>
      </c>
      <c r="AC118" s="101">
        <v>0</v>
      </c>
      <c r="AD118" s="134">
        <v>-149859.98250384006</v>
      </c>
      <c r="AE118" s="133">
        <f t="shared" si="14"/>
        <v>-220405.91796544837</v>
      </c>
      <c r="AF118" s="101">
        <f t="shared" si="15"/>
        <v>0</v>
      </c>
      <c r="AG118" s="134">
        <f t="shared" si="16"/>
        <v>-220405.91796544837</v>
      </c>
      <c r="AH118" s="101"/>
      <c r="AI118" s="133">
        <v>46574.108035961486</v>
      </c>
      <c r="AJ118" s="101">
        <v>0</v>
      </c>
      <c r="AK118" s="134">
        <v>46574.108035961486</v>
      </c>
      <c r="AL118" s="133">
        <f t="shared" si="11"/>
        <v>-23971.827425646828</v>
      </c>
      <c r="AM118" s="101">
        <f t="shared" si="12"/>
        <v>0</v>
      </c>
      <c r="AN118" s="134">
        <f t="shared" si="13"/>
        <v>-23971.827425646828</v>
      </c>
    </row>
    <row r="119" spans="1:40" s="46" customFormat="1" x14ac:dyDescent="0.2">
      <c r="A119" s="48">
        <v>2015</v>
      </c>
      <c r="B119" s="48" t="s">
        <v>72</v>
      </c>
      <c r="C119" s="48">
        <v>170</v>
      </c>
      <c r="D119" s="48" t="s">
        <v>22</v>
      </c>
      <c r="E119" s="55">
        <v>41795</v>
      </c>
      <c r="F119" s="55">
        <v>42058</v>
      </c>
      <c r="G119" s="55">
        <v>42060</v>
      </c>
      <c r="H119" s="48" t="s">
        <v>23</v>
      </c>
      <c r="I119" s="48" t="s">
        <v>28</v>
      </c>
      <c r="J119" s="48" t="s">
        <v>25</v>
      </c>
      <c r="K119" s="60">
        <v>2592592.59259259</v>
      </c>
      <c r="L119" s="48" t="s">
        <v>23</v>
      </c>
      <c r="M119" s="48" t="s">
        <v>24</v>
      </c>
      <c r="N119" s="48" t="s">
        <v>49</v>
      </c>
      <c r="O119" s="80">
        <v>-3500000</v>
      </c>
      <c r="P119" s="48" t="s">
        <v>50</v>
      </c>
      <c r="Q119" s="68">
        <v>1.35</v>
      </c>
      <c r="R119" s="68"/>
      <c r="S119" s="60"/>
      <c r="T119" s="60">
        <v>0</v>
      </c>
      <c r="U119" s="48"/>
      <c r="V119" s="161">
        <v>1.3657999999999999</v>
      </c>
      <c r="W119" s="162">
        <v>1.3672952300099881</v>
      </c>
      <c r="X119" s="133">
        <v>67373.756614997023</v>
      </c>
      <c r="Y119" s="101">
        <v>32794.296525668819</v>
      </c>
      <c r="Z119" s="134">
        <v>34579.460089328204</v>
      </c>
      <c r="AA119" s="87"/>
      <c r="AB119" s="133">
        <v>-56829.057163003614</v>
      </c>
      <c r="AC119" s="101">
        <v>-38765.548576411791</v>
      </c>
      <c r="AD119" s="134">
        <v>-18063.508586591823</v>
      </c>
      <c r="AE119" s="133">
        <f t="shared" si="14"/>
        <v>10544.699451993409</v>
      </c>
      <c r="AF119" s="101">
        <f t="shared" si="15"/>
        <v>-5971.2520507429726</v>
      </c>
      <c r="AG119" s="134">
        <f t="shared" si="16"/>
        <v>16515.951502736381</v>
      </c>
      <c r="AH119" s="101"/>
      <c r="AI119" s="133">
        <v>98174.613604344238</v>
      </c>
      <c r="AJ119" s="101">
        <v>121610.81161981774</v>
      </c>
      <c r="AK119" s="134">
        <v>-23436.198015473507</v>
      </c>
      <c r="AL119" s="133">
        <f t="shared" si="11"/>
        <v>165548.37021934125</v>
      </c>
      <c r="AM119" s="101">
        <f t="shared" si="12"/>
        <v>154405.10814548656</v>
      </c>
      <c r="AN119" s="134">
        <f t="shared" si="13"/>
        <v>11143.262073854698</v>
      </c>
    </row>
    <row r="120" spans="1:40" s="46" customFormat="1" x14ac:dyDescent="0.2">
      <c r="A120" s="48">
        <v>2015</v>
      </c>
      <c r="B120" s="48" t="s">
        <v>72</v>
      </c>
      <c r="C120" s="48">
        <v>171</v>
      </c>
      <c r="D120" s="48" t="s">
        <v>22</v>
      </c>
      <c r="E120" s="55">
        <v>41795</v>
      </c>
      <c r="F120" s="55">
        <v>42058</v>
      </c>
      <c r="G120" s="55">
        <v>42060</v>
      </c>
      <c r="H120" s="48" t="s">
        <v>29</v>
      </c>
      <c r="I120" s="48" t="s">
        <v>24</v>
      </c>
      <c r="J120" s="48" t="s">
        <v>25</v>
      </c>
      <c r="K120" s="60">
        <v>2713178.29457364</v>
      </c>
      <c r="L120" s="48" t="s">
        <v>29</v>
      </c>
      <c r="M120" s="48" t="s">
        <v>28</v>
      </c>
      <c r="N120" s="48" t="s">
        <v>49</v>
      </c>
      <c r="O120" s="80">
        <v>-3500000</v>
      </c>
      <c r="P120" s="48" t="s">
        <v>50</v>
      </c>
      <c r="Q120" s="68">
        <v>1.29</v>
      </c>
      <c r="R120" s="68"/>
      <c r="S120" s="60"/>
      <c r="T120" s="60">
        <v>0</v>
      </c>
      <c r="U120" s="48"/>
      <c r="V120" s="161">
        <v>1.3657999999999999</v>
      </c>
      <c r="W120" s="162">
        <v>1.3672952300099881</v>
      </c>
      <c r="X120" s="150">
        <v>-11198.440132329188</v>
      </c>
      <c r="Y120" s="101">
        <v>0</v>
      </c>
      <c r="Z120" s="152">
        <v>-11198.440132329188</v>
      </c>
      <c r="AA120" s="87"/>
      <c r="AB120" s="133">
        <v>-29111.900423403884</v>
      </c>
      <c r="AC120" s="101">
        <v>0</v>
      </c>
      <c r="AD120" s="134">
        <v>-29111.900423403884</v>
      </c>
      <c r="AE120" s="133">
        <f t="shared" si="14"/>
        <v>-40310.34055573307</v>
      </c>
      <c r="AF120" s="101">
        <f t="shared" si="15"/>
        <v>0</v>
      </c>
      <c r="AG120" s="134">
        <f t="shared" si="16"/>
        <v>-40310.34055573307</v>
      </c>
      <c r="AH120" s="101"/>
      <c r="AI120" s="133">
        <v>8720.3729456435776</v>
      </c>
      <c r="AJ120" s="101">
        <v>0</v>
      </c>
      <c r="AK120" s="134">
        <v>8720.3729456435776</v>
      </c>
      <c r="AL120" s="133">
        <f t="shared" si="11"/>
        <v>-2478.0671866856101</v>
      </c>
      <c r="AM120" s="101">
        <f t="shared" si="12"/>
        <v>0</v>
      </c>
      <c r="AN120" s="134">
        <f t="shared" si="13"/>
        <v>-2478.0671866856101</v>
      </c>
    </row>
    <row r="121" spans="1:40" s="46" customFormat="1" x14ac:dyDescent="0.2">
      <c r="A121" s="48">
        <v>2015</v>
      </c>
      <c r="B121" s="48" t="s">
        <v>72</v>
      </c>
      <c r="C121" s="48">
        <v>172</v>
      </c>
      <c r="D121" s="48" t="s">
        <v>22</v>
      </c>
      <c r="E121" s="55">
        <v>41795</v>
      </c>
      <c r="F121" s="55">
        <v>42058</v>
      </c>
      <c r="G121" s="55">
        <v>42060</v>
      </c>
      <c r="H121" s="48" t="s">
        <v>29</v>
      </c>
      <c r="I121" s="48" t="s">
        <v>24</v>
      </c>
      <c r="J121" s="48" t="s">
        <v>25</v>
      </c>
      <c r="K121" s="60">
        <v>2651515.15151515</v>
      </c>
      <c r="L121" s="48" t="s">
        <v>29</v>
      </c>
      <c r="M121" s="48" t="s">
        <v>28</v>
      </c>
      <c r="N121" s="48" t="s">
        <v>49</v>
      </c>
      <c r="O121" s="80">
        <v>-3500000</v>
      </c>
      <c r="P121" s="48" t="s">
        <v>50</v>
      </c>
      <c r="Q121" s="68">
        <v>1.32</v>
      </c>
      <c r="R121" s="68">
        <f>Q120</f>
        <v>1.29</v>
      </c>
      <c r="S121" s="60"/>
      <c r="T121" s="60">
        <v>0</v>
      </c>
      <c r="U121" s="48"/>
      <c r="V121" s="161">
        <v>1.3657999999999999</v>
      </c>
      <c r="W121" s="162">
        <v>1.3672952300099881</v>
      </c>
      <c r="X121" s="150">
        <v>-8088.309529688805</v>
      </c>
      <c r="Y121" s="101">
        <v>0</v>
      </c>
      <c r="Z121" s="152">
        <v>-8088.309529688805</v>
      </c>
      <c r="AA121" s="87"/>
      <c r="AB121" s="133">
        <v>-16818.144973747541</v>
      </c>
      <c r="AC121" s="101">
        <v>0</v>
      </c>
      <c r="AD121" s="134">
        <v>-16818.144973747541</v>
      </c>
      <c r="AE121" s="133">
        <f t="shared" si="14"/>
        <v>-24906.454503436347</v>
      </c>
      <c r="AF121" s="101">
        <f t="shared" si="15"/>
        <v>0</v>
      </c>
      <c r="AG121" s="134">
        <f t="shared" si="16"/>
        <v>-24906.454503436347</v>
      </c>
      <c r="AH121" s="101"/>
      <c r="AI121" s="133">
        <v>5492.9672797176327</v>
      </c>
      <c r="AJ121" s="101">
        <v>0</v>
      </c>
      <c r="AK121" s="134">
        <v>5492.9672797176327</v>
      </c>
      <c r="AL121" s="133">
        <f t="shared" si="11"/>
        <v>-2595.3422499711724</v>
      </c>
      <c r="AM121" s="101">
        <f t="shared" si="12"/>
        <v>0</v>
      </c>
      <c r="AN121" s="134">
        <f t="shared" si="13"/>
        <v>-2595.3422499711724</v>
      </c>
    </row>
    <row r="122" spans="1:40" s="46" customFormat="1" x14ac:dyDescent="0.2">
      <c r="A122" s="48">
        <v>2015</v>
      </c>
      <c r="B122" s="48" t="s">
        <v>73</v>
      </c>
      <c r="C122" s="48">
        <v>179</v>
      </c>
      <c r="D122" s="48" t="s">
        <v>22</v>
      </c>
      <c r="E122" s="55">
        <v>41795</v>
      </c>
      <c r="F122" s="55">
        <v>42058</v>
      </c>
      <c r="G122" s="55">
        <v>42060</v>
      </c>
      <c r="H122" s="48" t="s">
        <v>23</v>
      </c>
      <c r="I122" s="48" t="s">
        <v>28</v>
      </c>
      <c r="J122" s="48" t="s">
        <v>25</v>
      </c>
      <c r="K122" s="60">
        <v>2592592.59259259</v>
      </c>
      <c r="L122" s="48" t="s">
        <v>23</v>
      </c>
      <c r="M122" s="48" t="s">
        <v>24</v>
      </c>
      <c r="N122" s="48" t="s">
        <v>49</v>
      </c>
      <c r="O122" s="80">
        <v>-3500000</v>
      </c>
      <c r="P122" s="48" t="s">
        <v>50</v>
      </c>
      <c r="Q122" s="68">
        <v>1.35</v>
      </c>
      <c r="R122" s="68"/>
      <c r="S122" s="60"/>
      <c r="T122" s="60">
        <v>0</v>
      </c>
      <c r="U122" s="48"/>
      <c r="V122" s="161">
        <v>1.3657999999999999</v>
      </c>
      <c r="W122" s="162">
        <v>1.3672952300099881</v>
      </c>
      <c r="X122" s="133">
        <v>67373.756614997023</v>
      </c>
      <c r="Y122" s="101">
        <v>32794.296525668819</v>
      </c>
      <c r="Z122" s="134">
        <v>34579.460089328204</v>
      </c>
      <c r="AA122" s="87"/>
      <c r="AB122" s="133">
        <v>-56829.057163003614</v>
      </c>
      <c r="AC122" s="101">
        <v>-38765.548576411791</v>
      </c>
      <c r="AD122" s="134">
        <v>-18063.508586591823</v>
      </c>
      <c r="AE122" s="133">
        <f t="shared" si="14"/>
        <v>10544.699451993409</v>
      </c>
      <c r="AF122" s="101">
        <f t="shared" si="15"/>
        <v>-5971.2520507429726</v>
      </c>
      <c r="AG122" s="134">
        <f t="shared" si="16"/>
        <v>16515.951502736381</v>
      </c>
      <c r="AH122" s="101"/>
      <c r="AI122" s="133">
        <v>98174.613604344238</v>
      </c>
      <c r="AJ122" s="101">
        <v>121610.81161981774</v>
      </c>
      <c r="AK122" s="134">
        <v>-23436.198015473507</v>
      </c>
      <c r="AL122" s="133">
        <f t="shared" si="11"/>
        <v>165548.37021934125</v>
      </c>
      <c r="AM122" s="101">
        <f t="shared" si="12"/>
        <v>154405.10814548656</v>
      </c>
      <c r="AN122" s="134">
        <f t="shared" si="13"/>
        <v>11143.262073854698</v>
      </c>
    </row>
    <row r="123" spans="1:40" s="46" customFormat="1" x14ac:dyDescent="0.2">
      <c r="A123" s="48">
        <v>2015</v>
      </c>
      <c r="B123" s="48" t="s">
        <v>73</v>
      </c>
      <c r="C123" s="48">
        <v>180</v>
      </c>
      <c r="D123" s="48" t="s">
        <v>22</v>
      </c>
      <c r="E123" s="55">
        <v>41795</v>
      </c>
      <c r="F123" s="55">
        <v>42058</v>
      </c>
      <c r="G123" s="55">
        <v>42060</v>
      </c>
      <c r="H123" s="48" t="s">
        <v>29</v>
      </c>
      <c r="I123" s="48" t="s">
        <v>24</v>
      </c>
      <c r="J123" s="48" t="s">
        <v>25</v>
      </c>
      <c r="K123" s="60">
        <v>2713178.29457364</v>
      </c>
      <c r="L123" s="48" t="s">
        <v>29</v>
      </c>
      <c r="M123" s="48" t="s">
        <v>28</v>
      </c>
      <c r="N123" s="48" t="s">
        <v>49</v>
      </c>
      <c r="O123" s="80">
        <v>-3500000</v>
      </c>
      <c r="P123" s="48" t="s">
        <v>50</v>
      </c>
      <c r="Q123" s="68">
        <v>1.29</v>
      </c>
      <c r="R123" s="68"/>
      <c r="S123" s="60"/>
      <c r="T123" s="60">
        <v>0</v>
      </c>
      <c r="U123" s="48"/>
      <c r="V123" s="161">
        <v>1.3657999999999999</v>
      </c>
      <c r="W123" s="162">
        <v>1.3672952300099881</v>
      </c>
      <c r="X123" s="150">
        <v>-11198.440132329188</v>
      </c>
      <c r="Y123" s="101">
        <v>0</v>
      </c>
      <c r="Z123" s="152">
        <v>-11198.440132329188</v>
      </c>
      <c r="AA123" s="87"/>
      <c r="AB123" s="133">
        <v>-29111.900423403884</v>
      </c>
      <c r="AC123" s="101">
        <v>0</v>
      </c>
      <c r="AD123" s="134">
        <v>-29111.900423403884</v>
      </c>
      <c r="AE123" s="133">
        <f t="shared" si="14"/>
        <v>-40310.34055573307</v>
      </c>
      <c r="AF123" s="101">
        <f t="shared" si="15"/>
        <v>0</v>
      </c>
      <c r="AG123" s="134">
        <f t="shared" si="16"/>
        <v>-40310.34055573307</v>
      </c>
      <c r="AH123" s="101"/>
      <c r="AI123" s="133">
        <v>8720.3729456435776</v>
      </c>
      <c r="AJ123" s="101">
        <v>0</v>
      </c>
      <c r="AK123" s="134">
        <v>8720.3729456435776</v>
      </c>
      <c r="AL123" s="133">
        <f t="shared" si="11"/>
        <v>-2478.0671866856101</v>
      </c>
      <c r="AM123" s="101">
        <f t="shared" si="12"/>
        <v>0</v>
      </c>
      <c r="AN123" s="134">
        <f t="shared" si="13"/>
        <v>-2478.0671866856101</v>
      </c>
    </row>
    <row r="124" spans="1:40" s="46" customFormat="1" x14ac:dyDescent="0.2">
      <c r="A124" s="48">
        <v>2015</v>
      </c>
      <c r="B124" s="48" t="s">
        <v>73</v>
      </c>
      <c r="C124" s="48">
        <v>181</v>
      </c>
      <c r="D124" s="48" t="s">
        <v>22</v>
      </c>
      <c r="E124" s="55">
        <v>41795</v>
      </c>
      <c r="F124" s="55">
        <v>42058</v>
      </c>
      <c r="G124" s="55">
        <v>42060</v>
      </c>
      <c r="H124" s="48" t="s">
        <v>29</v>
      </c>
      <c r="I124" s="48" t="s">
        <v>24</v>
      </c>
      <c r="J124" s="48" t="s">
        <v>25</v>
      </c>
      <c r="K124" s="60">
        <v>2651515.15151515</v>
      </c>
      <c r="L124" s="48" t="s">
        <v>29</v>
      </c>
      <c r="M124" s="48" t="s">
        <v>28</v>
      </c>
      <c r="N124" s="48" t="s">
        <v>49</v>
      </c>
      <c r="O124" s="80">
        <v>-3500000</v>
      </c>
      <c r="P124" s="48" t="s">
        <v>50</v>
      </c>
      <c r="Q124" s="68">
        <v>1.32</v>
      </c>
      <c r="R124" s="68">
        <f>Q123</f>
        <v>1.29</v>
      </c>
      <c r="S124" s="60"/>
      <c r="T124" s="60">
        <v>0</v>
      </c>
      <c r="U124" s="48"/>
      <c r="V124" s="161">
        <v>1.3657999999999999</v>
      </c>
      <c r="W124" s="162">
        <v>1.3672952300099881</v>
      </c>
      <c r="X124" s="150">
        <v>-8088.309529688805</v>
      </c>
      <c r="Y124" s="101">
        <v>0</v>
      </c>
      <c r="Z124" s="152">
        <v>-8088.309529688805</v>
      </c>
      <c r="AA124" s="87"/>
      <c r="AB124" s="133">
        <v>-16818.144973747541</v>
      </c>
      <c r="AC124" s="101">
        <v>0</v>
      </c>
      <c r="AD124" s="134">
        <v>-16818.144973747541</v>
      </c>
      <c r="AE124" s="133">
        <f t="shared" si="14"/>
        <v>-24906.454503436347</v>
      </c>
      <c r="AF124" s="101">
        <f t="shared" si="15"/>
        <v>0</v>
      </c>
      <c r="AG124" s="134">
        <f t="shared" si="16"/>
        <v>-24906.454503436347</v>
      </c>
      <c r="AH124" s="101"/>
      <c r="AI124" s="133">
        <v>5492.9672797176327</v>
      </c>
      <c r="AJ124" s="101">
        <v>0</v>
      </c>
      <c r="AK124" s="134">
        <v>5492.9672797176327</v>
      </c>
      <c r="AL124" s="133">
        <f t="shared" si="11"/>
        <v>-2595.3422499711724</v>
      </c>
      <c r="AM124" s="101">
        <f t="shared" si="12"/>
        <v>0</v>
      </c>
      <c r="AN124" s="134">
        <f t="shared" si="13"/>
        <v>-2595.3422499711724</v>
      </c>
    </row>
    <row r="125" spans="1:40" s="46" customFormat="1" x14ac:dyDescent="0.2">
      <c r="A125" s="48">
        <v>2015</v>
      </c>
      <c r="B125" s="48" t="s">
        <v>74</v>
      </c>
      <c r="C125" s="48">
        <v>188</v>
      </c>
      <c r="D125" s="48" t="s">
        <v>22</v>
      </c>
      <c r="E125" s="55">
        <v>41795</v>
      </c>
      <c r="F125" s="55">
        <v>42058</v>
      </c>
      <c r="G125" s="55">
        <v>42060</v>
      </c>
      <c r="H125" s="48" t="s">
        <v>23</v>
      </c>
      <c r="I125" s="48" t="s">
        <v>28</v>
      </c>
      <c r="J125" s="48" t="s">
        <v>25</v>
      </c>
      <c r="K125" s="60">
        <v>5555555.5555555597</v>
      </c>
      <c r="L125" s="48" t="s">
        <v>23</v>
      </c>
      <c r="M125" s="48" t="s">
        <v>24</v>
      </c>
      <c r="N125" s="48" t="s">
        <v>49</v>
      </c>
      <c r="O125" s="80">
        <v>-7500000</v>
      </c>
      <c r="P125" s="48" t="s">
        <v>50</v>
      </c>
      <c r="Q125" s="68">
        <v>1.35</v>
      </c>
      <c r="R125" s="68"/>
      <c r="S125" s="60"/>
      <c r="T125" s="60">
        <v>0</v>
      </c>
      <c r="U125" s="48"/>
      <c r="V125" s="161">
        <v>1.3657999999999999</v>
      </c>
      <c r="W125" s="162">
        <v>1.3672952300099881</v>
      </c>
      <c r="X125" s="133">
        <v>144372.3356035653</v>
      </c>
      <c r="Y125" s="101">
        <v>70273.492555004545</v>
      </c>
      <c r="Z125" s="134">
        <v>74098.843048560753</v>
      </c>
      <c r="AA125" s="87"/>
      <c r="AB125" s="133">
        <v>-121776.55106357938</v>
      </c>
      <c r="AC125" s="101">
        <v>-83069.032663739286</v>
      </c>
      <c r="AD125" s="134">
        <v>-38707.51839984009</v>
      </c>
      <c r="AE125" s="133">
        <f t="shared" si="14"/>
        <v>22595.784539985922</v>
      </c>
      <c r="AF125" s="101">
        <f t="shared" si="15"/>
        <v>-12795.540108734742</v>
      </c>
      <c r="AG125" s="134">
        <f t="shared" si="16"/>
        <v>35391.324648720663</v>
      </c>
      <c r="AH125" s="101"/>
      <c r="AI125" s="133">
        <v>210374.17200930946</v>
      </c>
      <c r="AJ125" s="101">
        <v>260594.59632818121</v>
      </c>
      <c r="AK125" s="134">
        <v>-50220.424318871752</v>
      </c>
      <c r="AL125" s="133">
        <f t="shared" si="11"/>
        <v>354746.50761287473</v>
      </c>
      <c r="AM125" s="101">
        <f t="shared" si="12"/>
        <v>330868.08888318576</v>
      </c>
      <c r="AN125" s="134">
        <f t="shared" si="13"/>
        <v>23878.418729689001</v>
      </c>
    </row>
    <row r="126" spans="1:40" s="46" customFormat="1" x14ac:dyDescent="0.2">
      <c r="A126" s="48">
        <v>2015</v>
      </c>
      <c r="B126" s="48" t="s">
        <v>74</v>
      </c>
      <c r="C126" s="48">
        <v>189</v>
      </c>
      <c r="D126" s="48" t="s">
        <v>22</v>
      </c>
      <c r="E126" s="55">
        <v>41795</v>
      </c>
      <c r="F126" s="55">
        <v>42058</v>
      </c>
      <c r="G126" s="55">
        <v>42060</v>
      </c>
      <c r="H126" s="48" t="s">
        <v>29</v>
      </c>
      <c r="I126" s="48" t="s">
        <v>24</v>
      </c>
      <c r="J126" s="48" t="s">
        <v>25</v>
      </c>
      <c r="K126" s="60">
        <v>5813953.4883720903</v>
      </c>
      <c r="L126" s="48" t="s">
        <v>29</v>
      </c>
      <c r="M126" s="48" t="s">
        <v>28</v>
      </c>
      <c r="N126" s="48" t="s">
        <v>49</v>
      </c>
      <c r="O126" s="80">
        <v>-7500000</v>
      </c>
      <c r="P126" s="48" t="s">
        <v>50</v>
      </c>
      <c r="Q126" s="68">
        <v>1.29</v>
      </c>
      <c r="R126" s="68"/>
      <c r="S126" s="60"/>
      <c r="T126" s="60">
        <v>0</v>
      </c>
      <c r="U126" s="48"/>
      <c r="V126" s="161">
        <v>1.3657999999999999</v>
      </c>
      <c r="W126" s="162">
        <v>1.3672952300099881</v>
      </c>
      <c r="X126" s="150">
        <v>-23996.657426419704</v>
      </c>
      <c r="Y126" s="101">
        <v>0</v>
      </c>
      <c r="Z126" s="152">
        <v>-23996.657426419704</v>
      </c>
      <c r="AA126" s="87"/>
      <c r="AB126" s="133">
        <v>-62382.643764436943</v>
      </c>
      <c r="AC126" s="101">
        <v>0</v>
      </c>
      <c r="AD126" s="134">
        <v>-62382.643764436943</v>
      </c>
      <c r="AE126" s="133">
        <f t="shared" si="14"/>
        <v>-86379.30119085664</v>
      </c>
      <c r="AF126" s="101">
        <f t="shared" si="15"/>
        <v>0</v>
      </c>
      <c r="AG126" s="134">
        <f t="shared" si="16"/>
        <v>-86379.30119085664</v>
      </c>
      <c r="AH126" s="101"/>
      <c r="AI126" s="133">
        <v>18686.513454950538</v>
      </c>
      <c r="AJ126" s="101">
        <v>0</v>
      </c>
      <c r="AK126" s="134">
        <v>18686.513454950538</v>
      </c>
      <c r="AL126" s="133">
        <f t="shared" si="11"/>
        <v>-5310.143971469166</v>
      </c>
      <c r="AM126" s="101">
        <f t="shared" si="12"/>
        <v>0</v>
      </c>
      <c r="AN126" s="134">
        <f t="shared" si="13"/>
        <v>-5310.143971469166</v>
      </c>
    </row>
    <row r="127" spans="1:40" s="46" customFormat="1" x14ac:dyDescent="0.2">
      <c r="A127" s="48">
        <v>2015</v>
      </c>
      <c r="B127" s="48" t="s">
        <v>74</v>
      </c>
      <c r="C127" s="48">
        <v>190</v>
      </c>
      <c r="D127" s="48" t="s">
        <v>22</v>
      </c>
      <c r="E127" s="55">
        <v>41795</v>
      </c>
      <c r="F127" s="55">
        <v>42058</v>
      </c>
      <c r="G127" s="55">
        <v>42060</v>
      </c>
      <c r="H127" s="48" t="s">
        <v>29</v>
      </c>
      <c r="I127" s="48" t="s">
        <v>24</v>
      </c>
      <c r="J127" s="48" t="s">
        <v>25</v>
      </c>
      <c r="K127" s="60">
        <v>5681818.1818181798</v>
      </c>
      <c r="L127" s="48" t="s">
        <v>29</v>
      </c>
      <c r="M127" s="48" t="s">
        <v>28</v>
      </c>
      <c r="N127" s="48" t="s">
        <v>49</v>
      </c>
      <c r="O127" s="80">
        <v>-7500000</v>
      </c>
      <c r="P127" s="48" t="s">
        <v>50</v>
      </c>
      <c r="Q127" s="68">
        <v>1.32</v>
      </c>
      <c r="R127" s="68">
        <f>Q126</f>
        <v>1.29</v>
      </c>
      <c r="S127" s="60"/>
      <c r="T127" s="60">
        <v>0</v>
      </c>
      <c r="U127" s="48"/>
      <c r="V127" s="161">
        <v>1.3657999999999999</v>
      </c>
      <c r="W127" s="162">
        <v>1.3672952300099881</v>
      </c>
      <c r="X127" s="150">
        <v>-17332.091849333156</v>
      </c>
      <c r="Y127" s="101">
        <v>0</v>
      </c>
      <c r="Z127" s="152">
        <v>-17332.091849333156</v>
      </c>
      <c r="AA127" s="87"/>
      <c r="AB127" s="133">
        <v>-36038.882086601865</v>
      </c>
      <c r="AC127" s="101">
        <v>0</v>
      </c>
      <c r="AD127" s="134">
        <v>-36038.882086601865</v>
      </c>
      <c r="AE127" s="133">
        <f t="shared" si="14"/>
        <v>-53370.973935935021</v>
      </c>
      <c r="AF127" s="101">
        <f t="shared" si="15"/>
        <v>0</v>
      </c>
      <c r="AG127" s="134">
        <f t="shared" si="16"/>
        <v>-53370.973935935021</v>
      </c>
      <c r="AH127" s="101"/>
      <c r="AI127" s="133">
        <v>11770.6441708235</v>
      </c>
      <c r="AJ127" s="101">
        <v>0</v>
      </c>
      <c r="AK127" s="134">
        <v>11770.6441708235</v>
      </c>
      <c r="AL127" s="133">
        <f t="shared" si="11"/>
        <v>-5561.4476785096558</v>
      </c>
      <c r="AM127" s="101">
        <f t="shared" si="12"/>
        <v>0</v>
      </c>
      <c r="AN127" s="134">
        <f t="shared" si="13"/>
        <v>-5561.4476785096558</v>
      </c>
    </row>
    <row r="128" spans="1:40" s="46" customFormat="1" x14ac:dyDescent="0.2">
      <c r="A128" s="48">
        <v>2015</v>
      </c>
      <c r="B128" s="48" t="s">
        <v>75</v>
      </c>
      <c r="C128" s="48">
        <v>161</v>
      </c>
      <c r="D128" s="48" t="s">
        <v>55</v>
      </c>
      <c r="E128" s="55">
        <v>41794</v>
      </c>
      <c r="F128" s="55">
        <v>42087</v>
      </c>
      <c r="G128" s="55">
        <v>42089</v>
      </c>
      <c r="H128" s="48" t="s">
        <v>23</v>
      </c>
      <c r="I128" s="48" t="s">
        <v>28</v>
      </c>
      <c r="J128" s="48" t="s">
        <v>25</v>
      </c>
      <c r="K128" s="60">
        <v>8888888.8888888899</v>
      </c>
      <c r="L128" s="48" t="s">
        <v>23</v>
      </c>
      <c r="M128" s="48" t="s">
        <v>24</v>
      </c>
      <c r="N128" s="48" t="s">
        <v>49</v>
      </c>
      <c r="O128" s="80">
        <v>-12000000</v>
      </c>
      <c r="P128" s="48" t="s">
        <v>50</v>
      </c>
      <c r="Q128" s="68">
        <v>1.35</v>
      </c>
      <c r="R128" s="68"/>
      <c r="S128" s="60"/>
      <c r="T128" s="60">
        <v>0</v>
      </c>
      <c r="U128" s="48"/>
      <c r="V128" s="161">
        <v>1.3657999999999999</v>
      </c>
      <c r="W128" s="162">
        <v>1.3674530715879296</v>
      </c>
      <c r="X128" s="133">
        <v>244102.49781271085</v>
      </c>
      <c r="Y128" s="101">
        <v>113450.63120504469</v>
      </c>
      <c r="Z128" s="134">
        <v>130651.86660766616</v>
      </c>
      <c r="AA128" s="87"/>
      <c r="AB128" s="133">
        <v>-198319.00773263787</v>
      </c>
      <c r="AC128" s="101">
        <v>-133933.92321684584</v>
      </c>
      <c r="AD128" s="134">
        <v>-64385.084515792041</v>
      </c>
      <c r="AE128" s="133">
        <f t="shared" si="14"/>
        <v>45783.490080072981</v>
      </c>
      <c r="AF128" s="101">
        <f t="shared" si="15"/>
        <v>-20483.292011801153</v>
      </c>
      <c r="AG128" s="134">
        <f t="shared" si="16"/>
        <v>66266.78209187412</v>
      </c>
      <c r="AH128" s="101"/>
      <c r="AI128" s="133">
        <v>331825.42233655299</v>
      </c>
      <c r="AJ128" s="101">
        <v>416902.6174129555</v>
      </c>
      <c r="AK128" s="134">
        <v>-85077.19507640248</v>
      </c>
      <c r="AL128" s="133">
        <f t="shared" si="11"/>
        <v>575927.92014926381</v>
      </c>
      <c r="AM128" s="101">
        <f t="shared" si="12"/>
        <v>530353.24861800019</v>
      </c>
      <c r="AN128" s="134">
        <f t="shared" si="13"/>
        <v>45574.671531263681</v>
      </c>
    </row>
    <row r="129" spans="1:40" s="46" customFormat="1" x14ac:dyDescent="0.2">
      <c r="A129" s="48">
        <v>2015</v>
      </c>
      <c r="B129" s="48" t="s">
        <v>75</v>
      </c>
      <c r="C129" s="48">
        <v>162</v>
      </c>
      <c r="D129" s="48" t="s">
        <v>55</v>
      </c>
      <c r="E129" s="55">
        <v>41794</v>
      </c>
      <c r="F129" s="55">
        <v>42087</v>
      </c>
      <c r="G129" s="55">
        <v>42089</v>
      </c>
      <c r="H129" s="48" t="s">
        <v>29</v>
      </c>
      <c r="I129" s="48" t="s">
        <v>24</v>
      </c>
      <c r="J129" s="48" t="s">
        <v>25</v>
      </c>
      <c r="K129" s="60">
        <v>9266409.2664092705</v>
      </c>
      <c r="L129" s="48" t="s">
        <v>29</v>
      </c>
      <c r="M129" s="48" t="s">
        <v>28</v>
      </c>
      <c r="N129" s="48" t="s">
        <v>49</v>
      </c>
      <c r="O129" s="80">
        <v>-12000000</v>
      </c>
      <c r="P129" s="48" t="s">
        <v>50</v>
      </c>
      <c r="Q129" s="68">
        <v>1.2949999999999999</v>
      </c>
      <c r="R129" s="68"/>
      <c r="S129" s="60"/>
      <c r="T129" s="60">
        <v>0</v>
      </c>
      <c r="U129" s="48"/>
      <c r="V129" s="161">
        <v>1.3657999999999999</v>
      </c>
      <c r="W129" s="162">
        <v>1.3674530715879296</v>
      </c>
      <c r="X129" s="150">
        <v>-50800.549841923341</v>
      </c>
      <c r="Y129" s="101">
        <v>0</v>
      </c>
      <c r="Z129" s="152">
        <v>-50800.549841923341</v>
      </c>
      <c r="AA129" s="87"/>
      <c r="AB129" s="133">
        <v>-114313.30539850323</v>
      </c>
      <c r="AC129" s="101">
        <v>0</v>
      </c>
      <c r="AD129" s="134">
        <v>-114313.30539850323</v>
      </c>
      <c r="AE129" s="133">
        <f t="shared" si="14"/>
        <v>-165113.85524042658</v>
      </c>
      <c r="AF129" s="101">
        <f t="shared" si="15"/>
        <v>0</v>
      </c>
      <c r="AG129" s="134">
        <f t="shared" si="16"/>
        <v>-165113.85524042658</v>
      </c>
      <c r="AH129" s="101"/>
      <c r="AI129" s="133">
        <v>36977.534228749035</v>
      </c>
      <c r="AJ129" s="101">
        <v>0</v>
      </c>
      <c r="AK129" s="134">
        <v>36977.534228749035</v>
      </c>
      <c r="AL129" s="133">
        <f t="shared" si="11"/>
        <v>-13823.015613174306</v>
      </c>
      <c r="AM129" s="101">
        <f t="shared" si="12"/>
        <v>0</v>
      </c>
      <c r="AN129" s="134">
        <f t="shared" si="13"/>
        <v>-13823.015613174306</v>
      </c>
    </row>
    <row r="130" spans="1:40" s="46" customFormat="1" x14ac:dyDescent="0.2">
      <c r="A130" s="48">
        <v>2015</v>
      </c>
      <c r="B130" s="48" t="s">
        <v>75</v>
      </c>
      <c r="C130" s="48">
        <v>163</v>
      </c>
      <c r="D130" s="48" t="s">
        <v>55</v>
      </c>
      <c r="E130" s="55">
        <v>41794</v>
      </c>
      <c r="F130" s="55">
        <v>42087</v>
      </c>
      <c r="G130" s="55">
        <v>42089</v>
      </c>
      <c r="H130" s="48" t="s">
        <v>29</v>
      </c>
      <c r="I130" s="48" t="s">
        <v>24</v>
      </c>
      <c r="J130" s="48" t="s">
        <v>25</v>
      </c>
      <c r="K130" s="60">
        <v>8955223.8805970103</v>
      </c>
      <c r="L130" s="48" t="s">
        <v>29</v>
      </c>
      <c r="M130" s="48" t="s">
        <v>28</v>
      </c>
      <c r="N130" s="48" t="s">
        <v>49</v>
      </c>
      <c r="O130" s="80">
        <v>-12000000</v>
      </c>
      <c r="P130" s="48" t="s">
        <v>50</v>
      </c>
      <c r="Q130" s="68">
        <v>1.34</v>
      </c>
      <c r="R130" s="68">
        <f>Q129</f>
        <v>1.2949999999999999</v>
      </c>
      <c r="S130" s="60"/>
      <c r="T130" s="60">
        <v>0</v>
      </c>
      <c r="U130" s="48"/>
      <c r="V130" s="161">
        <v>1.3657999999999999</v>
      </c>
      <c r="W130" s="162">
        <v>1.3674530715879296</v>
      </c>
      <c r="X130" s="150">
        <v>-48126.299431907602</v>
      </c>
      <c r="Y130" s="101">
        <v>0</v>
      </c>
      <c r="Z130" s="152">
        <v>-48126.299431907602</v>
      </c>
      <c r="AA130" s="87"/>
      <c r="AB130" s="133">
        <v>-91894.153111949141</v>
      </c>
      <c r="AC130" s="101">
        <v>0</v>
      </c>
      <c r="AD130" s="134">
        <v>-91894.153111949141</v>
      </c>
      <c r="AE130" s="133">
        <f t="shared" si="14"/>
        <v>-140020.45254385675</v>
      </c>
      <c r="AF130" s="101">
        <f t="shared" si="15"/>
        <v>0</v>
      </c>
      <c r="AG130" s="134">
        <f t="shared" si="16"/>
        <v>-140020.45254385675</v>
      </c>
      <c r="AH130" s="101"/>
      <c r="AI130" s="133">
        <v>28355.49698923649</v>
      </c>
      <c r="AJ130" s="101">
        <v>0</v>
      </c>
      <c r="AK130" s="134">
        <v>28355.49698923649</v>
      </c>
      <c r="AL130" s="133">
        <f t="shared" si="11"/>
        <v>-19770.802442671113</v>
      </c>
      <c r="AM130" s="101">
        <f t="shared" si="12"/>
        <v>0</v>
      </c>
      <c r="AN130" s="134">
        <f t="shared" si="13"/>
        <v>-19770.802442671113</v>
      </c>
    </row>
    <row r="131" spans="1:40" s="46" customFormat="1" x14ac:dyDescent="0.2">
      <c r="A131" s="48">
        <v>2015</v>
      </c>
      <c r="B131" s="48" t="s">
        <v>76</v>
      </c>
      <c r="C131" s="48">
        <v>164</v>
      </c>
      <c r="D131" s="48" t="s">
        <v>22</v>
      </c>
      <c r="E131" s="55">
        <v>41795</v>
      </c>
      <c r="F131" s="55">
        <v>42087</v>
      </c>
      <c r="G131" s="55">
        <v>42089</v>
      </c>
      <c r="H131" s="48" t="s">
        <v>23</v>
      </c>
      <c r="I131" s="48" t="s">
        <v>28</v>
      </c>
      <c r="J131" s="48" t="s">
        <v>25</v>
      </c>
      <c r="K131" s="60">
        <v>5925925.92592593</v>
      </c>
      <c r="L131" s="48" t="s">
        <v>23</v>
      </c>
      <c r="M131" s="48" t="s">
        <v>24</v>
      </c>
      <c r="N131" s="48" t="s">
        <v>49</v>
      </c>
      <c r="O131" s="80">
        <v>-8000000</v>
      </c>
      <c r="P131" s="48" t="s">
        <v>50</v>
      </c>
      <c r="Q131" s="68">
        <v>1.35</v>
      </c>
      <c r="R131" s="68"/>
      <c r="S131" s="60"/>
      <c r="T131" s="60">
        <v>0</v>
      </c>
      <c r="U131" s="48"/>
      <c r="V131" s="161">
        <v>1.3657999999999999</v>
      </c>
      <c r="W131" s="162">
        <v>1.3674530715879296</v>
      </c>
      <c r="X131" s="133">
        <v>162734.99854180732</v>
      </c>
      <c r="Y131" s="101">
        <v>75633.754136697389</v>
      </c>
      <c r="Z131" s="134">
        <v>87101.24440510993</v>
      </c>
      <c r="AA131" s="87"/>
      <c r="AB131" s="133">
        <v>-132212.67182175867</v>
      </c>
      <c r="AC131" s="101">
        <v>-89289.282144564204</v>
      </c>
      <c r="AD131" s="134">
        <v>-42923.389677194456</v>
      </c>
      <c r="AE131" s="133">
        <f t="shared" si="14"/>
        <v>30522.326720048644</v>
      </c>
      <c r="AF131" s="101">
        <f t="shared" si="15"/>
        <v>-13655.528007866815</v>
      </c>
      <c r="AG131" s="134">
        <f t="shared" si="16"/>
        <v>44177.854727915474</v>
      </c>
      <c r="AH131" s="101"/>
      <c r="AI131" s="133">
        <v>221216.94822436874</v>
      </c>
      <c r="AJ131" s="101">
        <v>277935.07827530336</v>
      </c>
      <c r="AK131" s="134">
        <v>-56718.130050934618</v>
      </c>
      <c r="AL131" s="133">
        <f t="shared" si="11"/>
        <v>383951.94676617603</v>
      </c>
      <c r="AM131" s="101">
        <f t="shared" si="12"/>
        <v>353568.83241200075</v>
      </c>
      <c r="AN131" s="134">
        <f t="shared" si="13"/>
        <v>30383.114354175312</v>
      </c>
    </row>
    <row r="132" spans="1:40" s="46" customFormat="1" x14ac:dyDescent="0.2">
      <c r="A132" s="48">
        <v>2015</v>
      </c>
      <c r="B132" s="48" t="s">
        <v>76</v>
      </c>
      <c r="C132" s="48">
        <v>165</v>
      </c>
      <c r="D132" s="48" t="s">
        <v>22</v>
      </c>
      <c r="E132" s="55">
        <v>41795</v>
      </c>
      <c r="F132" s="55">
        <v>42087</v>
      </c>
      <c r="G132" s="55">
        <v>42089</v>
      </c>
      <c r="H132" s="48" t="s">
        <v>29</v>
      </c>
      <c r="I132" s="48" t="s">
        <v>24</v>
      </c>
      <c r="J132" s="48" t="s">
        <v>25</v>
      </c>
      <c r="K132" s="60">
        <v>6201550.3875968996</v>
      </c>
      <c r="L132" s="48" t="s">
        <v>29</v>
      </c>
      <c r="M132" s="48" t="s">
        <v>28</v>
      </c>
      <c r="N132" s="48" t="s">
        <v>49</v>
      </c>
      <c r="O132" s="80">
        <v>-8000000</v>
      </c>
      <c r="P132" s="48" t="s">
        <v>50</v>
      </c>
      <c r="Q132" s="68">
        <v>1.29</v>
      </c>
      <c r="R132" s="68"/>
      <c r="S132" s="60"/>
      <c r="T132" s="60">
        <v>0</v>
      </c>
      <c r="U132" s="48"/>
      <c r="V132" s="161">
        <v>1.3657999999999999</v>
      </c>
      <c r="W132" s="162">
        <v>1.3674530715879296</v>
      </c>
      <c r="X132" s="150">
        <v>-30987.585152849053</v>
      </c>
      <c r="Y132" s="101">
        <v>0</v>
      </c>
      <c r="Z132" s="152">
        <v>-30987.585152849053</v>
      </c>
      <c r="AA132" s="87"/>
      <c r="AB132" s="133">
        <v>-69879.34437375961</v>
      </c>
      <c r="AC132" s="101">
        <v>0</v>
      </c>
      <c r="AD132" s="134">
        <v>-69879.34437375961</v>
      </c>
      <c r="AE132" s="133">
        <f t="shared" si="14"/>
        <v>-100866.92952660867</v>
      </c>
      <c r="AF132" s="101">
        <f t="shared" si="15"/>
        <v>0</v>
      </c>
      <c r="AG132" s="134">
        <f t="shared" si="16"/>
        <v>-100866.92952660867</v>
      </c>
      <c r="AH132" s="101"/>
      <c r="AI132" s="133">
        <v>22927.181152211335</v>
      </c>
      <c r="AJ132" s="101">
        <v>0</v>
      </c>
      <c r="AK132" s="134">
        <v>22927.181152211335</v>
      </c>
      <c r="AL132" s="133">
        <f t="shared" si="11"/>
        <v>-8060.4040006377181</v>
      </c>
      <c r="AM132" s="101">
        <f t="shared" si="12"/>
        <v>0</v>
      </c>
      <c r="AN132" s="134">
        <f t="shared" si="13"/>
        <v>-8060.4040006377181</v>
      </c>
    </row>
    <row r="133" spans="1:40" s="46" customFormat="1" x14ac:dyDescent="0.2">
      <c r="A133" s="48">
        <v>2015</v>
      </c>
      <c r="B133" s="48" t="s">
        <v>76</v>
      </c>
      <c r="C133" s="48">
        <v>166</v>
      </c>
      <c r="D133" s="48" t="s">
        <v>22</v>
      </c>
      <c r="E133" s="55">
        <v>41795</v>
      </c>
      <c r="F133" s="55">
        <v>42087</v>
      </c>
      <c r="G133" s="55">
        <v>42089</v>
      </c>
      <c r="H133" s="48" t="s">
        <v>29</v>
      </c>
      <c r="I133" s="48" t="s">
        <v>24</v>
      </c>
      <c r="J133" s="48" t="s">
        <v>25</v>
      </c>
      <c r="K133" s="60">
        <v>6060606.0606060596</v>
      </c>
      <c r="L133" s="48" t="s">
        <v>29</v>
      </c>
      <c r="M133" s="48" t="s">
        <v>28</v>
      </c>
      <c r="N133" s="48" t="s">
        <v>49</v>
      </c>
      <c r="O133" s="80">
        <v>-8000000</v>
      </c>
      <c r="P133" s="48" t="s">
        <v>50</v>
      </c>
      <c r="Q133" s="68">
        <v>1.32</v>
      </c>
      <c r="R133" s="68">
        <f>Q132</f>
        <v>1.29</v>
      </c>
      <c r="S133" s="60"/>
      <c r="T133" s="60">
        <v>0</v>
      </c>
      <c r="U133" s="48"/>
      <c r="V133" s="161">
        <v>1.3657999999999999</v>
      </c>
      <c r="W133" s="162">
        <v>1.3674530715879296</v>
      </c>
      <c r="X133" s="150">
        <v>-19969.811218655865</v>
      </c>
      <c r="Y133" s="101">
        <v>0</v>
      </c>
      <c r="Z133" s="152">
        <v>-19969.811218655865</v>
      </c>
      <c r="AA133" s="87"/>
      <c r="AB133" s="133">
        <v>-37704.651773329446</v>
      </c>
      <c r="AC133" s="101">
        <v>0</v>
      </c>
      <c r="AD133" s="134">
        <v>-37704.651773329446</v>
      </c>
      <c r="AE133" s="133">
        <f t="shared" si="14"/>
        <v>-57674.462991985311</v>
      </c>
      <c r="AF133" s="101">
        <f t="shared" si="15"/>
        <v>0</v>
      </c>
      <c r="AG133" s="134">
        <f t="shared" si="16"/>
        <v>-57674.462991985311</v>
      </c>
      <c r="AH133" s="101"/>
      <c r="AI133" s="133">
        <v>11935.524775559014</v>
      </c>
      <c r="AJ133" s="101">
        <v>0</v>
      </c>
      <c r="AK133" s="134">
        <v>11935.524775559014</v>
      </c>
      <c r="AL133" s="133">
        <f t="shared" si="11"/>
        <v>-8034.2864430968511</v>
      </c>
      <c r="AM133" s="101">
        <f t="shared" si="12"/>
        <v>0</v>
      </c>
      <c r="AN133" s="134">
        <f t="shared" si="13"/>
        <v>-8034.2864430968511</v>
      </c>
    </row>
    <row r="134" spans="1:40" s="46" customFormat="1" x14ac:dyDescent="0.2">
      <c r="A134" s="48">
        <v>2015</v>
      </c>
      <c r="B134" s="48" t="s">
        <v>77</v>
      </c>
      <c r="C134" s="48">
        <v>173</v>
      </c>
      <c r="D134" s="48" t="s">
        <v>22</v>
      </c>
      <c r="E134" s="55">
        <v>41795</v>
      </c>
      <c r="F134" s="55">
        <v>42087</v>
      </c>
      <c r="G134" s="55">
        <v>42089</v>
      </c>
      <c r="H134" s="48" t="s">
        <v>23</v>
      </c>
      <c r="I134" s="48" t="s">
        <v>28</v>
      </c>
      <c r="J134" s="48" t="s">
        <v>25</v>
      </c>
      <c r="K134" s="60">
        <v>2222222.2222222202</v>
      </c>
      <c r="L134" s="48" t="s">
        <v>23</v>
      </c>
      <c r="M134" s="48" t="s">
        <v>24</v>
      </c>
      <c r="N134" s="48" t="s">
        <v>49</v>
      </c>
      <c r="O134" s="80">
        <v>-3000000</v>
      </c>
      <c r="P134" s="48" t="s">
        <v>50</v>
      </c>
      <c r="Q134" s="68">
        <v>1.35</v>
      </c>
      <c r="R134" s="68"/>
      <c r="S134" s="60"/>
      <c r="T134" s="60">
        <v>0</v>
      </c>
      <c r="U134" s="48"/>
      <c r="V134" s="161">
        <v>1.3657999999999999</v>
      </c>
      <c r="W134" s="162">
        <v>1.3674530715879296</v>
      </c>
      <c r="X134" s="133">
        <v>61025.624453177647</v>
      </c>
      <c r="Y134" s="101">
        <v>28362.657801261172</v>
      </c>
      <c r="Z134" s="134">
        <v>32662.966651916475</v>
      </c>
      <c r="AA134" s="87"/>
      <c r="AB134" s="133">
        <v>-49579.751933159409</v>
      </c>
      <c r="AC134" s="101">
        <v>-33483.48080421146</v>
      </c>
      <c r="AD134" s="134">
        <v>-16096.271128947947</v>
      </c>
      <c r="AE134" s="133">
        <f t="shared" si="14"/>
        <v>11445.872520018238</v>
      </c>
      <c r="AF134" s="101">
        <f t="shared" si="15"/>
        <v>-5120.8230029502884</v>
      </c>
      <c r="AG134" s="134">
        <f t="shared" si="16"/>
        <v>16566.695522968526</v>
      </c>
      <c r="AH134" s="101"/>
      <c r="AI134" s="133">
        <v>82956.35558413816</v>
      </c>
      <c r="AJ134" s="101">
        <v>104225.65435323888</v>
      </c>
      <c r="AK134" s="134">
        <v>-21269.298769100715</v>
      </c>
      <c r="AL134" s="133">
        <f t="shared" si="11"/>
        <v>143981.98003731581</v>
      </c>
      <c r="AM134" s="101">
        <f t="shared" si="12"/>
        <v>132588.31215450005</v>
      </c>
      <c r="AN134" s="134">
        <f t="shared" si="13"/>
        <v>11393.66788281576</v>
      </c>
    </row>
    <row r="135" spans="1:40" s="46" customFormat="1" x14ac:dyDescent="0.2">
      <c r="A135" s="48">
        <v>2015</v>
      </c>
      <c r="B135" s="48" t="s">
        <v>77</v>
      </c>
      <c r="C135" s="48">
        <v>174</v>
      </c>
      <c r="D135" s="48" t="s">
        <v>22</v>
      </c>
      <c r="E135" s="55">
        <v>41795</v>
      </c>
      <c r="F135" s="55">
        <v>42087</v>
      </c>
      <c r="G135" s="55">
        <v>42089</v>
      </c>
      <c r="H135" s="48" t="s">
        <v>29</v>
      </c>
      <c r="I135" s="48" t="s">
        <v>24</v>
      </c>
      <c r="J135" s="48" t="s">
        <v>25</v>
      </c>
      <c r="K135" s="60">
        <v>2325581.3953488399</v>
      </c>
      <c r="L135" s="48" t="s">
        <v>29</v>
      </c>
      <c r="M135" s="48" t="s">
        <v>28</v>
      </c>
      <c r="N135" s="48" t="s">
        <v>49</v>
      </c>
      <c r="O135" s="80">
        <v>-3000000</v>
      </c>
      <c r="P135" s="48" t="s">
        <v>50</v>
      </c>
      <c r="Q135" s="68">
        <v>1.29</v>
      </c>
      <c r="R135" s="68"/>
      <c r="S135" s="60"/>
      <c r="T135" s="60">
        <v>0</v>
      </c>
      <c r="U135" s="48"/>
      <c r="V135" s="161">
        <v>1.3657999999999999</v>
      </c>
      <c r="W135" s="162">
        <v>1.3674530715879296</v>
      </c>
      <c r="X135" s="150">
        <v>-11620.344432318409</v>
      </c>
      <c r="Y135" s="101">
        <v>0</v>
      </c>
      <c r="Z135" s="152">
        <v>-11620.344432318409</v>
      </c>
      <c r="AA135" s="87"/>
      <c r="AB135" s="133">
        <v>-26204.754140159886</v>
      </c>
      <c r="AC135" s="101">
        <v>0</v>
      </c>
      <c r="AD135" s="134">
        <v>-26204.754140159886</v>
      </c>
      <c r="AE135" s="133">
        <f t="shared" si="14"/>
        <v>-37825.098572478295</v>
      </c>
      <c r="AF135" s="101">
        <f t="shared" si="15"/>
        <v>0</v>
      </c>
      <c r="AG135" s="134">
        <f t="shared" si="16"/>
        <v>-37825.098572478295</v>
      </c>
      <c r="AH135" s="101"/>
      <c r="AI135" s="133">
        <v>8597.6929320792606</v>
      </c>
      <c r="AJ135" s="101">
        <v>0</v>
      </c>
      <c r="AK135" s="134">
        <v>8597.6929320792606</v>
      </c>
      <c r="AL135" s="133">
        <f t="shared" si="11"/>
        <v>-3022.6515002391479</v>
      </c>
      <c r="AM135" s="101">
        <f t="shared" si="12"/>
        <v>0</v>
      </c>
      <c r="AN135" s="134">
        <f t="shared" si="13"/>
        <v>-3022.6515002391479</v>
      </c>
    </row>
    <row r="136" spans="1:40" s="46" customFormat="1" x14ac:dyDescent="0.2">
      <c r="A136" s="48">
        <v>2015</v>
      </c>
      <c r="B136" s="48" t="s">
        <v>77</v>
      </c>
      <c r="C136" s="48">
        <v>175</v>
      </c>
      <c r="D136" s="48" t="s">
        <v>22</v>
      </c>
      <c r="E136" s="55">
        <v>41795</v>
      </c>
      <c r="F136" s="55">
        <v>42087</v>
      </c>
      <c r="G136" s="55">
        <v>42089</v>
      </c>
      <c r="H136" s="48" t="s">
        <v>29</v>
      </c>
      <c r="I136" s="48" t="s">
        <v>24</v>
      </c>
      <c r="J136" s="48" t="s">
        <v>25</v>
      </c>
      <c r="K136" s="60">
        <v>2272727.2727272701</v>
      </c>
      <c r="L136" s="48" t="s">
        <v>29</v>
      </c>
      <c r="M136" s="48" t="s">
        <v>28</v>
      </c>
      <c r="N136" s="48" t="s">
        <v>49</v>
      </c>
      <c r="O136" s="80">
        <v>-3000000</v>
      </c>
      <c r="P136" s="48" t="s">
        <v>50</v>
      </c>
      <c r="Q136" s="68">
        <v>1.32</v>
      </c>
      <c r="R136" s="68">
        <f>Q135</f>
        <v>1.29</v>
      </c>
      <c r="S136" s="60"/>
      <c r="T136" s="60">
        <v>0</v>
      </c>
      <c r="U136" s="48"/>
      <c r="V136" s="161">
        <v>1.3657999999999999</v>
      </c>
      <c r="W136" s="162">
        <v>1.3674530715879296</v>
      </c>
      <c r="X136" s="150">
        <v>-7488.6792069959502</v>
      </c>
      <c r="Y136" s="101">
        <v>0</v>
      </c>
      <c r="Z136" s="152">
        <v>-7488.6792069959502</v>
      </c>
      <c r="AA136" s="87"/>
      <c r="AB136" s="133">
        <v>-14139.244414998544</v>
      </c>
      <c r="AC136" s="101">
        <v>0</v>
      </c>
      <c r="AD136" s="134">
        <v>-14139.244414998544</v>
      </c>
      <c r="AE136" s="133">
        <f t="shared" si="14"/>
        <v>-21627.923621994494</v>
      </c>
      <c r="AF136" s="101">
        <f t="shared" si="15"/>
        <v>0</v>
      </c>
      <c r="AG136" s="134">
        <f t="shared" si="16"/>
        <v>-21627.923621994494</v>
      </c>
      <c r="AH136" s="101"/>
      <c r="AI136" s="133">
        <v>4475.8217908346296</v>
      </c>
      <c r="AJ136" s="101">
        <v>0</v>
      </c>
      <c r="AK136" s="134">
        <v>4475.8217908346296</v>
      </c>
      <c r="AL136" s="133">
        <f t="shared" si="11"/>
        <v>-3012.8574161613205</v>
      </c>
      <c r="AM136" s="101">
        <f t="shared" si="12"/>
        <v>0</v>
      </c>
      <c r="AN136" s="134">
        <f t="shared" si="13"/>
        <v>-3012.8574161613205</v>
      </c>
    </row>
    <row r="137" spans="1:40" s="46" customFormat="1" x14ac:dyDescent="0.2">
      <c r="A137" s="48">
        <v>2015</v>
      </c>
      <c r="B137" s="48" t="s">
        <v>78</v>
      </c>
      <c r="C137" s="48">
        <v>182</v>
      </c>
      <c r="D137" s="48" t="s">
        <v>22</v>
      </c>
      <c r="E137" s="55">
        <v>41795</v>
      </c>
      <c r="F137" s="55">
        <v>42087</v>
      </c>
      <c r="G137" s="55">
        <v>42089</v>
      </c>
      <c r="H137" s="48" t="s">
        <v>23</v>
      </c>
      <c r="I137" s="48" t="s">
        <v>28</v>
      </c>
      <c r="J137" s="48" t="s">
        <v>25</v>
      </c>
      <c r="K137" s="60">
        <v>2222222.2222222202</v>
      </c>
      <c r="L137" s="48" t="s">
        <v>23</v>
      </c>
      <c r="M137" s="48" t="s">
        <v>24</v>
      </c>
      <c r="N137" s="48" t="s">
        <v>49</v>
      </c>
      <c r="O137" s="80">
        <v>-3000000</v>
      </c>
      <c r="P137" s="48" t="s">
        <v>50</v>
      </c>
      <c r="Q137" s="68">
        <v>1.35</v>
      </c>
      <c r="R137" s="68"/>
      <c r="S137" s="60"/>
      <c r="T137" s="60">
        <v>0</v>
      </c>
      <c r="U137" s="48"/>
      <c r="V137" s="161">
        <v>1.3657999999999999</v>
      </c>
      <c r="W137" s="162">
        <v>1.3674530715879296</v>
      </c>
      <c r="X137" s="133">
        <v>61025.624453177647</v>
      </c>
      <c r="Y137" s="101">
        <v>28362.657801261172</v>
      </c>
      <c r="Z137" s="134">
        <v>32662.966651916475</v>
      </c>
      <c r="AA137" s="87"/>
      <c r="AB137" s="133">
        <v>-49579.751933159409</v>
      </c>
      <c r="AC137" s="101">
        <v>-33483.48080421146</v>
      </c>
      <c r="AD137" s="134">
        <v>-16096.271128947947</v>
      </c>
      <c r="AE137" s="133">
        <f t="shared" si="14"/>
        <v>11445.872520018238</v>
      </c>
      <c r="AF137" s="101">
        <f t="shared" si="15"/>
        <v>-5120.8230029502884</v>
      </c>
      <c r="AG137" s="134">
        <f t="shared" si="16"/>
        <v>16566.695522968526</v>
      </c>
      <c r="AH137" s="101"/>
      <c r="AI137" s="133">
        <v>82956.35558413816</v>
      </c>
      <c r="AJ137" s="101">
        <v>104225.65435323888</v>
      </c>
      <c r="AK137" s="134">
        <v>-21269.298769100715</v>
      </c>
      <c r="AL137" s="133">
        <f t="shared" si="11"/>
        <v>143981.98003731581</v>
      </c>
      <c r="AM137" s="101">
        <f t="shared" si="12"/>
        <v>132588.31215450005</v>
      </c>
      <c r="AN137" s="134">
        <f t="shared" si="13"/>
        <v>11393.66788281576</v>
      </c>
    </row>
    <row r="138" spans="1:40" s="46" customFormat="1" x14ac:dyDescent="0.2">
      <c r="A138" s="48">
        <v>2015</v>
      </c>
      <c r="B138" s="48" t="s">
        <v>78</v>
      </c>
      <c r="C138" s="48">
        <v>183</v>
      </c>
      <c r="D138" s="48" t="s">
        <v>22</v>
      </c>
      <c r="E138" s="55">
        <v>41795</v>
      </c>
      <c r="F138" s="55">
        <v>42087</v>
      </c>
      <c r="G138" s="55">
        <v>42089</v>
      </c>
      <c r="H138" s="48" t="s">
        <v>29</v>
      </c>
      <c r="I138" s="48" t="s">
        <v>24</v>
      </c>
      <c r="J138" s="48" t="s">
        <v>25</v>
      </c>
      <c r="K138" s="60">
        <v>2325581.3953488399</v>
      </c>
      <c r="L138" s="48" t="s">
        <v>29</v>
      </c>
      <c r="M138" s="48" t="s">
        <v>28</v>
      </c>
      <c r="N138" s="48" t="s">
        <v>49</v>
      </c>
      <c r="O138" s="80">
        <v>-3000000</v>
      </c>
      <c r="P138" s="48" t="s">
        <v>50</v>
      </c>
      <c r="Q138" s="68">
        <v>1.29</v>
      </c>
      <c r="R138" s="68"/>
      <c r="S138" s="60"/>
      <c r="T138" s="60">
        <v>0</v>
      </c>
      <c r="U138" s="48"/>
      <c r="V138" s="161">
        <v>1.3657999999999999</v>
      </c>
      <c r="W138" s="162">
        <v>1.3674530715879296</v>
      </c>
      <c r="X138" s="150">
        <v>-11620.344432318409</v>
      </c>
      <c r="Y138" s="101">
        <v>0</v>
      </c>
      <c r="Z138" s="152">
        <v>-11620.344432318409</v>
      </c>
      <c r="AA138" s="87"/>
      <c r="AB138" s="133">
        <v>-26204.754140159886</v>
      </c>
      <c r="AC138" s="101">
        <v>0</v>
      </c>
      <c r="AD138" s="134">
        <v>-26204.754140159886</v>
      </c>
      <c r="AE138" s="133">
        <f t="shared" si="14"/>
        <v>-37825.098572478295</v>
      </c>
      <c r="AF138" s="101">
        <f t="shared" si="15"/>
        <v>0</v>
      </c>
      <c r="AG138" s="134">
        <f t="shared" si="16"/>
        <v>-37825.098572478295</v>
      </c>
      <c r="AH138" s="101"/>
      <c r="AI138" s="133">
        <v>8597.6929320792606</v>
      </c>
      <c r="AJ138" s="101">
        <v>0</v>
      </c>
      <c r="AK138" s="134">
        <v>8597.6929320792606</v>
      </c>
      <c r="AL138" s="133">
        <f t="shared" si="11"/>
        <v>-3022.6515002391479</v>
      </c>
      <c r="AM138" s="101">
        <f t="shared" si="12"/>
        <v>0</v>
      </c>
      <c r="AN138" s="134">
        <f t="shared" si="13"/>
        <v>-3022.6515002391479</v>
      </c>
    </row>
    <row r="139" spans="1:40" s="46" customFormat="1" x14ac:dyDescent="0.2">
      <c r="A139" s="48">
        <v>2015</v>
      </c>
      <c r="B139" s="48" t="s">
        <v>78</v>
      </c>
      <c r="C139" s="48">
        <v>184</v>
      </c>
      <c r="D139" s="48" t="s">
        <v>22</v>
      </c>
      <c r="E139" s="55">
        <v>41795</v>
      </c>
      <c r="F139" s="55">
        <v>42087</v>
      </c>
      <c r="G139" s="55">
        <v>42089</v>
      </c>
      <c r="H139" s="48" t="s">
        <v>29</v>
      </c>
      <c r="I139" s="48" t="s">
        <v>24</v>
      </c>
      <c r="J139" s="48" t="s">
        <v>25</v>
      </c>
      <c r="K139" s="60">
        <v>2272727.2727272701</v>
      </c>
      <c r="L139" s="48" t="s">
        <v>29</v>
      </c>
      <c r="M139" s="48" t="s">
        <v>28</v>
      </c>
      <c r="N139" s="48" t="s">
        <v>49</v>
      </c>
      <c r="O139" s="80">
        <v>-3000000</v>
      </c>
      <c r="P139" s="48" t="s">
        <v>50</v>
      </c>
      <c r="Q139" s="68">
        <v>1.32</v>
      </c>
      <c r="R139" s="68">
        <f>Q138</f>
        <v>1.29</v>
      </c>
      <c r="S139" s="60"/>
      <c r="T139" s="60">
        <v>0</v>
      </c>
      <c r="U139" s="48"/>
      <c r="V139" s="161">
        <v>1.3657999999999999</v>
      </c>
      <c r="W139" s="162">
        <v>1.3674530715879296</v>
      </c>
      <c r="X139" s="150">
        <v>-7488.6792069959502</v>
      </c>
      <c r="Y139" s="101">
        <v>0</v>
      </c>
      <c r="Z139" s="152">
        <v>-7488.6792069959502</v>
      </c>
      <c r="AA139" s="87"/>
      <c r="AB139" s="133">
        <v>-14139.244414998544</v>
      </c>
      <c r="AC139" s="101">
        <v>0</v>
      </c>
      <c r="AD139" s="134">
        <v>-14139.244414998544</v>
      </c>
      <c r="AE139" s="133">
        <f t="shared" si="14"/>
        <v>-21627.923621994494</v>
      </c>
      <c r="AF139" s="101">
        <f t="shared" si="15"/>
        <v>0</v>
      </c>
      <c r="AG139" s="134">
        <f t="shared" si="16"/>
        <v>-21627.923621994494</v>
      </c>
      <c r="AH139" s="101"/>
      <c r="AI139" s="133">
        <v>4475.8217908346296</v>
      </c>
      <c r="AJ139" s="101">
        <v>0</v>
      </c>
      <c r="AK139" s="134">
        <v>4475.8217908346296</v>
      </c>
      <c r="AL139" s="133">
        <f t="shared" ref="AL139:AL163" si="17">X139+AI139</f>
        <v>-3012.8574161613205</v>
      </c>
      <c r="AM139" s="101">
        <f t="shared" ref="AM139:AM163" si="18">Y139+AJ139</f>
        <v>0</v>
      </c>
      <c r="AN139" s="134">
        <f t="shared" ref="AN139:AN163" si="19">Z139+AK139</f>
        <v>-3012.8574161613205</v>
      </c>
    </row>
    <row r="140" spans="1:40" s="46" customFormat="1" x14ac:dyDescent="0.2">
      <c r="A140" s="48">
        <v>2015</v>
      </c>
      <c r="B140" s="48" t="s">
        <v>79</v>
      </c>
      <c r="C140" s="48">
        <v>191</v>
      </c>
      <c r="D140" s="48" t="s">
        <v>22</v>
      </c>
      <c r="E140" s="55">
        <v>41795</v>
      </c>
      <c r="F140" s="55">
        <v>42087</v>
      </c>
      <c r="G140" s="55">
        <v>42089</v>
      </c>
      <c r="H140" s="48" t="s">
        <v>23</v>
      </c>
      <c r="I140" s="48" t="s">
        <v>28</v>
      </c>
      <c r="J140" s="48" t="s">
        <v>25</v>
      </c>
      <c r="K140" s="60">
        <v>5185185.18518518</v>
      </c>
      <c r="L140" s="48" t="s">
        <v>23</v>
      </c>
      <c r="M140" s="48" t="s">
        <v>24</v>
      </c>
      <c r="N140" s="48" t="s">
        <v>49</v>
      </c>
      <c r="O140" s="80">
        <v>-7000000</v>
      </c>
      <c r="P140" s="48" t="s">
        <v>50</v>
      </c>
      <c r="Q140" s="68">
        <v>1.35</v>
      </c>
      <c r="R140" s="68"/>
      <c r="S140" s="60"/>
      <c r="T140" s="60">
        <v>0</v>
      </c>
      <c r="U140" s="48"/>
      <c r="V140" s="161">
        <v>1.3657999999999999</v>
      </c>
      <c r="W140" s="162">
        <v>1.3674530715879296</v>
      </c>
      <c r="X140" s="133">
        <v>142393.12372408118</v>
      </c>
      <c r="Y140" s="101">
        <v>66179.534869609401</v>
      </c>
      <c r="Z140" s="134">
        <v>76213.588854471775</v>
      </c>
      <c r="AA140" s="87"/>
      <c r="AB140" s="133">
        <v>-115686.08784403863</v>
      </c>
      <c r="AC140" s="101">
        <v>-78128.121876493096</v>
      </c>
      <c r="AD140" s="134">
        <v>-37557.965967545533</v>
      </c>
      <c r="AE140" s="133">
        <f t="shared" si="14"/>
        <v>26707.035880042546</v>
      </c>
      <c r="AF140" s="101">
        <f t="shared" si="15"/>
        <v>-11948.587006883696</v>
      </c>
      <c r="AG140" s="134">
        <f t="shared" si="16"/>
        <v>38655.622886926241</v>
      </c>
      <c r="AH140" s="101"/>
      <c r="AI140" s="133">
        <v>193564.82969632233</v>
      </c>
      <c r="AJ140" s="101">
        <v>243193.19349089079</v>
      </c>
      <c r="AK140" s="134">
        <v>-49628.36379456846</v>
      </c>
      <c r="AL140" s="133">
        <f t="shared" si="17"/>
        <v>335957.95342040353</v>
      </c>
      <c r="AM140" s="101">
        <f t="shared" si="18"/>
        <v>309372.72836050019</v>
      </c>
      <c r="AN140" s="134">
        <f t="shared" si="19"/>
        <v>26585.225059903314</v>
      </c>
    </row>
    <row r="141" spans="1:40" s="46" customFormat="1" x14ac:dyDescent="0.2">
      <c r="A141" s="48">
        <v>2015</v>
      </c>
      <c r="B141" s="48" t="s">
        <v>79</v>
      </c>
      <c r="C141" s="48">
        <v>192</v>
      </c>
      <c r="D141" s="48" t="s">
        <v>22</v>
      </c>
      <c r="E141" s="55">
        <v>41795</v>
      </c>
      <c r="F141" s="55">
        <v>42087</v>
      </c>
      <c r="G141" s="55">
        <v>42089</v>
      </c>
      <c r="H141" s="48" t="s">
        <v>29</v>
      </c>
      <c r="I141" s="48" t="s">
        <v>24</v>
      </c>
      <c r="J141" s="48" t="s">
        <v>25</v>
      </c>
      <c r="K141" s="60">
        <v>5426356.5891472902</v>
      </c>
      <c r="L141" s="48" t="s">
        <v>29</v>
      </c>
      <c r="M141" s="48" t="s">
        <v>28</v>
      </c>
      <c r="N141" s="48" t="s">
        <v>49</v>
      </c>
      <c r="O141" s="80">
        <v>-7000000</v>
      </c>
      <c r="P141" s="48" t="s">
        <v>50</v>
      </c>
      <c r="Q141" s="68">
        <v>1.29</v>
      </c>
      <c r="R141" s="68"/>
      <c r="S141" s="60"/>
      <c r="T141" s="60">
        <v>0</v>
      </c>
      <c r="U141" s="48"/>
      <c r="V141" s="161">
        <v>1.3657999999999999</v>
      </c>
      <c r="W141" s="162">
        <v>1.3674530715879296</v>
      </c>
      <c r="X141" s="150">
        <v>-27114.137008742939</v>
      </c>
      <c r="Y141" s="101">
        <v>0</v>
      </c>
      <c r="Z141" s="152">
        <v>-27114.137008742939</v>
      </c>
      <c r="AA141" s="87"/>
      <c r="AB141" s="133">
        <v>-61144.426327039691</v>
      </c>
      <c r="AC141" s="101">
        <v>0</v>
      </c>
      <c r="AD141" s="134">
        <v>-61144.426327039691</v>
      </c>
      <c r="AE141" s="133">
        <f t="shared" si="14"/>
        <v>-88258.56333578263</v>
      </c>
      <c r="AF141" s="101">
        <f t="shared" si="15"/>
        <v>0</v>
      </c>
      <c r="AG141" s="134">
        <f t="shared" si="16"/>
        <v>-88258.56333578263</v>
      </c>
      <c r="AH141" s="101"/>
      <c r="AI141" s="133">
        <v>20061.283508184926</v>
      </c>
      <c r="AJ141" s="101">
        <v>0</v>
      </c>
      <c r="AK141" s="134">
        <v>20061.283508184926</v>
      </c>
      <c r="AL141" s="133">
        <f t="shared" si="17"/>
        <v>-7052.8535005580125</v>
      </c>
      <c r="AM141" s="101">
        <f t="shared" si="18"/>
        <v>0</v>
      </c>
      <c r="AN141" s="134">
        <f t="shared" si="19"/>
        <v>-7052.8535005580125</v>
      </c>
    </row>
    <row r="142" spans="1:40" s="46" customFormat="1" x14ac:dyDescent="0.2">
      <c r="A142" s="48">
        <v>2015</v>
      </c>
      <c r="B142" s="48" t="s">
        <v>79</v>
      </c>
      <c r="C142" s="48">
        <v>193</v>
      </c>
      <c r="D142" s="48" t="s">
        <v>22</v>
      </c>
      <c r="E142" s="55">
        <v>41795</v>
      </c>
      <c r="F142" s="55">
        <v>42087</v>
      </c>
      <c r="G142" s="55">
        <v>42089</v>
      </c>
      <c r="H142" s="48" t="s">
        <v>29</v>
      </c>
      <c r="I142" s="48" t="s">
        <v>24</v>
      </c>
      <c r="J142" s="48" t="s">
        <v>25</v>
      </c>
      <c r="K142" s="60">
        <v>5303030.3030303</v>
      </c>
      <c r="L142" s="48" t="s">
        <v>29</v>
      </c>
      <c r="M142" s="48" t="s">
        <v>28</v>
      </c>
      <c r="N142" s="48" t="s">
        <v>49</v>
      </c>
      <c r="O142" s="80">
        <v>-7000000</v>
      </c>
      <c r="P142" s="48" t="s">
        <v>50</v>
      </c>
      <c r="Q142" s="68">
        <v>1.32</v>
      </c>
      <c r="R142" s="68">
        <f>Q141</f>
        <v>1.29</v>
      </c>
      <c r="S142" s="60"/>
      <c r="T142" s="60">
        <v>0</v>
      </c>
      <c r="U142" s="48"/>
      <c r="V142" s="161">
        <v>1.3657999999999999</v>
      </c>
      <c r="W142" s="162">
        <v>1.3674530715879296</v>
      </c>
      <c r="X142" s="150">
        <v>-17473.584816323884</v>
      </c>
      <c r="Y142" s="101">
        <v>0</v>
      </c>
      <c r="Z142" s="152">
        <v>-17473.584816323884</v>
      </c>
      <c r="AA142" s="87"/>
      <c r="AB142" s="133">
        <v>-32991.570301663269</v>
      </c>
      <c r="AC142" s="101">
        <v>0</v>
      </c>
      <c r="AD142" s="134">
        <v>-32991.570301663269</v>
      </c>
      <c r="AE142" s="133">
        <f t="shared" si="14"/>
        <v>-50465.155117987153</v>
      </c>
      <c r="AF142" s="101">
        <f t="shared" si="15"/>
        <v>0</v>
      </c>
      <c r="AG142" s="134">
        <f t="shared" si="16"/>
        <v>-50465.155117987153</v>
      </c>
      <c r="AH142" s="101"/>
      <c r="AI142" s="133">
        <v>10443.584178614135</v>
      </c>
      <c r="AJ142" s="101">
        <v>0</v>
      </c>
      <c r="AK142" s="134">
        <v>10443.584178614135</v>
      </c>
      <c r="AL142" s="133">
        <f t="shared" si="17"/>
        <v>-7030.0006377097488</v>
      </c>
      <c r="AM142" s="101">
        <f t="shared" si="18"/>
        <v>0</v>
      </c>
      <c r="AN142" s="134">
        <f t="shared" si="19"/>
        <v>-7030.0006377097488</v>
      </c>
    </row>
    <row r="143" spans="1:40" s="46" customFormat="1" x14ac:dyDescent="0.2">
      <c r="A143" s="48">
        <v>2015</v>
      </c>
      <c r="B143" s="48" t="s">
        <v>80</v>
      </c>
      <c r="C143" s="48">
        <v>97</v>
      </c>
      <c r="D143" s="48" t="s">
        <v>22</v>
      </c>
      <c r="E143" s="55">
        <v>41795</v>
      </c>
      <c r="F143" s="55">
        <v>42117</v>
      </c>
      <c r="G143" s="55">
        <v>42121</v>
      </c>
      <c r="H143" s="48" t="s">
        <v>23</v>
      </c>
      <c r="I143" s="48" t="s">
        <v>28</v>
      </c>
      <c r="J143" s="48" t="s">
        <v>25</v>
      </c>
      <c r="K143" s="60">
        <v>26615969.5817491</v>
      </c>
      <c r="L143" s="48" t="s">
        <v>23</v>
      </c>
      <c r="M143" s="48" t="s">
        <v>24</v>
      </c>
      <c r="N143" s="48" t="s">
        <v>49</v>
      </c>
      <c r="O143" s="80">
        <v>-35000000</v>
      </c>
      <c r="P143" s="48" t="s">
        <v>50</v>
      </c>
      <c r="Q143" s="68">
        <v>1.3149999999999999</v>
      </c>
      <c r="R143" s="68"/>
      <c r="S143" s="60"/>
      <c r="T143" s="60">
        <v>0</v>
      </c>
      <c r="U143" s="48"/>
      <c r="V143" s="161">
        <v>1.3657999999999999</v>
      </c>
      <c r="W143" s="162">
        <v>1.3677545793520967</v>
      </c>
      <c r="X143" s="133">
        <v>1265726.7821421616</v>
      </c>
      <c r="Y143" s="101">
        <v>1026583.4971640185</v>
      </c>
      <c r="Z143" s="134">
        <v>239143.28497814317</v>
      </c>
      <c r="AA143" s="87"/>
      <c r="AB143" s="133">
        <v>-866602.71790892584</v>
      </c>
      <c r="AC143" s="101">
        <v>-1086296.7552101463</v>
      </c>
      <c r="AD143" s="134">
        <v>219694.03730122041</v>
      </c>
      <c r="AE143" s="133">
        <f t="shared" si="14"/>
        <v>399124.06423323578</v>
      </c>
      <c r="AF143" s="101">
        <f t="shared" si="15"/>
        <v>-59713.258046127856</v>
      </c>
      <c r="AG143" s="134">
        <f t="shared" si="16"/>
        <v>458837.32227936358</v>
      </c>
      <c r="AH143" s="101"/>
      <c r="AI143" s="133">
        <v>1060414.914853429</v>
      </c>
      <c r="AJ143" s="101">
        <v>1215698.7060256675</v>
      </c>
      <c r="AK143" s="134">
        <v>-155283.79117223853</v>
      </c>
      <c r="AL143" s="133">
        <f t="shared" si="17"/>
        <v>2326141.6969955908</v>
      </c>
      <c r="AM143" s="101">
        <f t="shared" si="18"/>
        <v>2242282.2031896859</v>
      </c>
      <c r="AN143" s="134">
        <f t="shared" si="19"/>
        <v>83859.49380590464</v>
      </c>
    </row>
    <row r="144" spans="1:40" s="46" customFormat="1" x14ac:dyDescent="0.2">
      <c r="A144" s="48">
        <v>2015</v>
      </c>
      <c r="B144" s="48" t="s">
        <v>80</v>
      </c>
      <c r="C144" s="48">
        <v>98</v>
      </c>
      <c r="D144" s="48" t="s">
        <v>22</v>
      </c>
      <c r="E144" s="55">
        <v>41795</v>
      </c>
      <c r="F144" s="55">
        <v>42117</v>
      </c>
      <c r="G144" s="55">
        <v>42121</v>
      </c>
      <c r="H144" s="48" t="s">
        <v>29</v>
      </c>
      <c r="I144" s="48" t="s">
        <v>24</v>
      </c>
      <c r="J144" s="48" t="s">
        <v>25</v>
      </c>
      <c r="K144" s="60">
        <v>28044871.7948718</v>
      </c>
      <c r="L144" s="48" t="s">
        <v>29</v>
      </c>
      <c r="M144" s="48" t="s">
        <v>28</v>
      </c>
      <c r="N144" s="48" t="s">
        <v>49</v>
      </c>
      <c r="O144" s="80">
        <v>-35000000</v>
      </c>
      <c r="P144" s="48" t="s">
        <v>50</v>
      </c>
      <c r="Q144" s="68">
        <v>1.248</v>
      </c>
      <c r="R144" s="68"/>
      <c r="S144" s="60"/>
      <c r="T144" s="60">
        <v>0</v>
      </c>
      <c r="U144" s="48"/>
      <c r="V144" s="161">
        <v>1.3657999999999999</v>
      </c>
      <c r="W144" s="162">
        <v>1.3677545793520967</v>
      </c>
      <c r="X144" s="150">
        <v>-75057.215501075058</v>
      </c>
      <c r="Y144" s="101">
        <v>0</v>
      </c>
      <c r="Z144" s="152">
        <v>-75057.215501075058</v>
      </c>
      <c r="AA144" s="87"/>
      <c r="AB144" s="133">
        <v>-165014.32230497652</v>
      </c>
      <c r="AC144" s="101">
        <v>0</v>
      </c>
      <c r="AD144" s="134">
        <v>-165014.32230497652</v>
      </c>
      <c r="AE144" s="133">
        <f t="shared" si="14"/>
        <v>-240071.53780605158</v>
      </c>
      <c r="AF144" s="101">
        <f t="shared" si="15"/>
        <v>0</v>
      </c>
      <c r="AG144" s="134">
        <f t="shared" si="16"/>
        <v>-240071.53780605158</v>
      </c>
      <c r="AH144" s="101"/>
      <c r="AI144" s="133">
        <v>58044.630521331244</v>
      </c>
      <c r="AJ144" s="101">
        <v>0</v>
      </c>
      <c r="AK144" s="134">
        <v>58044.630521331244</v>
      </c>
      <c r="AL144" s="133">
        <f t="shared" si="17"/>
        <v>-17012.584979743813</v>
      </c>
      <c r="AM144" s="101">
        <f t="shared" si="18"/>
        <v>0</v>
      </c>
      <c r="AN144" s="134">
        <f t="shared" si="19"/>
        <v>-17012.584979743813</v>
      </c>
    </row>
    <row r="145" spans="1:40" s="46" customFormat="1" x14ac:dyDescent="0.2">
      <c r="A145" s="48">
        <v>2015</v>
      </c>
      <c r="B145" s="48" t="s">
        <v>80</v>
      </c>
      <c r="C145" s="48">
        <v>99</v>
      </c>
      <c r="D145" s="48" t="s">
        <v>22</v>
      </c>
      <c r="E145" s="55">
        <v>41795</v>
      </c>
      <c r="F145" s="55">
        <v>42117</v>
      </c>
      <c r="G145" s="55">
        <v>42121</v>
      </c>
      <c r="H145" s="48" t="s">
        <v>29</v>
      </c>
      <c r="I145" s="48" t="s">
        <v>24</v>
      </c>
      <c r="J145" s="48" t="s">
        <v>25</v>
      </c>
      <c r="K145" s="60">
        <v>26615969.5817491</v>
      </c>
      <c r="L145" s="48" t="s">
        <v>29</v>
      </c>
      <c r="M145" s="48" t="s">
        <v>28</v>
      </c>
      <c r="N145" s="48" t="s">
        <v>49</v>
      </c>
      <c r="O145" s="80">
        <v>-35000000</v>
      </c>
      <c r="P145" s="48" t="s">
        <v>50</v>
      </c>
      <c r="Q145" s="68">
        <v>1.3149999999999999</v>
      </c>
      <c r="R145" s="68">
        <f>Q144</f>
        <v>1.248</v>
      </c>
      <c r="S145" s="60"/>
      <c r="T145" s="60">
        <v>0</v>
      </c>
      <c r="U145" s="48"/>
      <c r="V145" s="161">
        <v>1.3657999999999999</v>
      </c>
      <c r="W145" s="162">
        <v>1.3677545793520967</v>
      </c>
      <c r="X145" s="150">
        <v>-120287.53041553356</v>
      </c>
      <c r="Y145" s="101">
        <v>0</v>
      </c>
      <c r="Z145" s="152">
        <v>-120287.53041553356</v>
      </c>
      <c r="AA145" s="87"/>
      <c r="AB145" s="133">
        <v>-181997.29849487293</v>
      </c>
      <c r="AC145" s="101">
        <v>0</v>
      </c>
      <c r="AD145" s="134">
        <v>-181997.29849487293</v>
      </c>
      <c r="AE145" s="133">
        <f t="shared" si="14"/>
        <v>-302284.8289104065</v>
      </c>
      <c r="AF145" s="101">
        <f t="shared" si="15"/>
        <v>0</v>
      </c>
      <c r="AG145" s="134">
        <f t="shared" si="16"/>
        <v>-302284.8289104065</v>
      </c>
      <c r="AH145" s="101"/>
      <c r="AI145" s="133">
        <v>83731.9110779412</v>
      </c>
      <c r="AJ145" s="101">
        <v>0</v>
      </c>
      <c r="AK145" s="134">
        <v>83731.9110779412</v>
      </c>
      <c r="AL145" s="133">
        <f t="shared" si="17"/>
        <v>-36555.619337592361</v>
      </c>
      <c r="AM145" s="101">
        <f t="shared" si="18"/>
        <v>0</v>
      </c>
      <c r="AN145" s="134">
        <f t="shared" si="19"/>
        <v>-36555.619337592361</v>
      </c>
    </row>
    <row r="146" spans="1:40" s="46" customFormat="1" x14ac:dyDescent="0.2">
      <c r="A146" s="48">
        <v>2015</v>
      </c>
      <c r="B146" s="48" t="s">
        <v>81</v>
      </c>
      <c r="C146" s="48">
        <v>94</v>
      </c>
      <c r="D146" s="48" t="s">
        <v>22</v>
      </c>
      <c r="E146" s="55">
        <v>41795</v>
      </c>
      <c r="F146" s="55">
        <v>42146</v>
      </c>
      <c r="G146" s="55">
        <v>42150</v>
      </c>
      <c r="H146" s="48" t="s">
        <v>23</v>
      </c>
      <c r="I146" s="48" t="s">
        <v>28</v>
      </c>
      <c r="J146" s="48" t="s">
        <v>25</v>
      </c>
      <c r="K146" s="60">
        <v>11406844.1064639</v>
      </c>
      <c r="L146" s="48" t="s">
        <v>23</v>
      </c>
      <c r="M146" s="48" t="s">
        <v>24</v>
      </c>
      <c r="N146" s="48" t="s">
        <v>49</v>
      </c>
      <c r="O146" s="80">
        <v>-15000000</v>
      </c>
      <c r="P146" s="48" t="s">
        <v>50</v>
      </c>
      <c r="Q146" s="68">
        <v>1.3149999999999999</v>
      </c>
      <c r="R146" s="68"/>
      <c r="S146" s="60"/>
      <c r="T146" s="60">
        <v>0</v>
      </c>
      <c r="U146" s="48"/>
      <c r="V146" s="161">
        <v>1.3657999999999999</v>
      </c>
      <c r="W146" s="162">
        <v>1.3680481723223792</v>
      </c>
      <c r="X146" s="133">
        <v>556971.45209226827</v>
      </c>
      <c r="Y146" s="101">
        <v>442317.92714359052</v>
      </c>
      <c r="Z146" s="134">
        <v>114653.52494867775</v>
      </c>
      <c r="AA146" s="87"/>
      <c r="AB146" s="133">
        <v>-368816.29059296451</v>
      </c>
      <c r="AC146" s="101">
        <v>-467895.96483439207</v>
      </c>
      <c r="AD146" s="134">
        <v>99079.674241427536</v>
      </c>
      <c r="AE146" s="133">
        <f t="shared" si="14"/>
        <v>188155.16149930377</v>
      </c>
      <c r="AF146" s="101">
        <f t="shared" si="15"/>
        <v>-25578.037690801546</v>
      </c>
      <c r="AG146" s="134">
        <f t="shared" si="16"/>
        <v>213733.19919010528</v>
      </c>
      <c r="AH146" s="101"/>
      <c r="AI146" s="133">
        <v>450007.98773051577</v>
      </c>
      <c r="AJ146" s="101">
        <v>520902.29245854914</v>
      </c>
      <c r="AK146" s="134">
        <v>-70894.30472803337</v>
      </c>
      <c r="AL146" s="133">
        <f t="shared" si="17"/>
        <v>1006979.439822784</v>
      </c>
      <c r="AM146" s="101">
        <f t="shared" si="18"/>
        <v>963220.21960213967</v>
      </c>
      <c r="AN146" s="134">
        <f t="shared" si="19"/>
        <v>43759.220220644376</v>
      </c>
    </row>
    <row r="147" spans="1:40" s="46" customFormat="1" x14ac:dyDescent="0.2">
      <c r="A147" s="48">
        <v>2015</v>
      </c>
      <c r="B147" s="48" t="s">
        <v>81</v>
      </c>
      <c r="C147" s="48">
        <v>95</v>
      </c>
      <c r="D147" s="48" t="s">
        <v>22</v>
      </c>
      <c r="E147" s="55">
        <v>41795</v>
      </c>
      <c r="F147" s="55">
        <v>42146</v>
      </c>
      <c r="G147" s="55">
        <v>42150</v>
      </c>
      <c r="H147" s="48" t="s">
        <v>29</v>
      </c>
      <c r="I147" s="48" t="s">
        <v>24</v>
      </c>
      <c r="J147" s="48" t="s">
        <v>25</v>
      </c>
      <c r="K147" s="60">
        <v>12019230.7692308</v>
      </c>
      <c r="L147" s="48" t="s">
        <v>29</v>
      </c>
      <c r="M147" s="48" t="s">
        <v>28</v>
      </c>
      <c r="N147" s="48" t="s">
        <v>49</v>
      </c>
      <c r="O147" s="80">
        <v>-15000000</v>
      </c>
      <c r="P147" s="48" t="s">
        <v>50</v>
      </c>
      <c r="Q147" s="68">
        <v>1.248</v>
      </c>
      <c r="R147" s="68"/>
      <c r="S147" s="60"/>
      <c r="T147" s="60">
        <v>0</v>
      </c>
      <c r="U147" s="48"/>
      <c r="V147" s="161">
        <v>1.3657999999999999</v>
      </c>
      <c r="W147" s="162">
        <v>1.3680481723223792</v>
      </c>
      <c r="X147" s="150">
        <v>-40173.628905463949</v>
      </c>
      <c r="Y147" s="101">
        <v>0</v>
      </c>
      <c r="Z147" s="152">
        <v>-40173.628905463949</v>
      </c>
      <c r="AA147" s="87"/>
      <c r="AB147" s="133">
        <v>-75226.32091294133</v>
      </c>
      <c r="AC147" s="101">
        <v>0</v>
      </c>
      <c r="AD147" s="134">
        <v>-75226.32091294133</v>
      </c>
      <c r="AE147" s="133">
        <f t="shared" si="14"/>
        <v>-115399.94981840528</v>
      </c>
      <c r="AF147" s="101">
        <f t="shared" si="15"/>
        <v>0</v>
      </c>
      <c r="AG147" s="134">
        <f t="shared" si="16"/>
        <v>-115399.94981840528</v>
      </c>
      <c r="AH147" s="101"/>
      <c r="AI147" s="133">
        <v>30141.09099622591</v>
      </c>
      <c r="AJ147" s="101">
        <v>0</v>
      </c>
      <c r="AK147" s="134">
        <v>30141.09099622591</v>
      </c>
      <c r="AL147" s="133">
        <f t="shared" si="17"/>
        <v>-10032.537909238039</v>
      </c>
      <c r="AM147" s="101">
        <f t="shared" si="18"/>
        <v>0</v>
      </c>
      <c r="AN147" s="134">
        <f t="shared" si="19"/>
        <v>-10032.537909238039</v>
      </c>
    </row>
    <row r="148" spans="1:40" s="46" customFormat="1" x14ac:dyDescent="0.2">
      <c r="A148" s="49">
        <v>2015</v>
      </c>
      <c r="B148" s="49" t="s">
        <v>81</v>
      </c>
      <c r="C148" s="49">
        <v>96</v>
      </c>
      <c r="D148" s="49" t="s">
        <v>22</v>
      </c>
      <c r="E148" s="56">
        <v>41795</v>
      </c>
      <c r="F148" s="56">
        <v>42146</v>
      </c>
      <c r="G148" s="56">
        <v>42150</v>
      </c>
      <c r="H148" s="49" t="s">
        <v>29</v>
      </c>
      <c r="I148" s="49" t="s">
        <v>24</v>
      </c>
      <c r="J148" s="49" t="s">
        <v>25</v>
      </c>
      <c r="K148" s="61">
        <v>11406844.1064639</v>
      </c>
      <c r="L148" s="49" t="s">
        <v>29</v>
      </c>
      <c r="M148" s="49" t="s">
        <v>28</v>
      </c>
      <c r="N148" s="49" t="s">
        <v>49</v>
      </c>
      <c r="O148" s="81">
        <v>-15000000</v>
      </c>
      <c r="P148" s="49" t="s">
        <v>50</v>
      </c>
      <c r="Q148" s="69">
        <v>1.3149999999999999</v>
      </c>
      <c r="R148" s="69">
        <f>Q147</f>
        <v>1.248</v>
      </c>
      <c r="S148" s="61"/>
      <c r="T148" s="61">
        <v>0</v>
      </c>
      <c r="U148" s="49"/>
      <c r="V148" s="163">
        <v>1.3657999999999999</v>
      </c>
      <c r="W148" s="69">
        <v>1.3680481723223792</v>
      </c>
      <c r="X148" s="153">
        <v>-56567.42187297799</v>
      </c>
      <c r="Y148" s="89">
        <v>0</v>
      </c>
      <c r="Z148" s="154">
        <v>-56567.42187297799</v>
      </c>
      <c r="AA148" s="87"/>
      <c r="AB148" s="135">
        <v>-77849.092001805286</v>
      </c>
      <c r="AC148" s="89">
        <v>0</v>
      </c>
      <c r="AD148" s="136">
        <v>-77849.092001805286</v>
      </c>
      <c r="AE148" s="135">
        <f t="shared" si="14"/>
        <v>-134416.51387478327</v>
      </c>
      <c r="AF148" s="89">
        <f t="shared" si="15"/>
        <v>0</v>
      </c>
      <c r="AG148" s="136">
        <f t="shared" si="16"/>
        <v>-134416.51387478327</v>
      </c>
      <c r="AH148" s="101"/>
      <c r="AI148" s="135">
        <v>36444.757722954797</v>
      </c>
      <c r="AJ148" s="89">
        <v>0</v>
      </c>
      <c r="AK148" s="136">
        <v>36444.757722954797</v>
      </c>
      <c r="AL148" s="135">
        <f t="shared" si="17"/>
        <v>-20122.664150023193</v>
      </c>
      <c r="AM148" s="89">
        <f t="shared" si="18"/>
        <v>0</v>
      </c>
      <c r="AN148" s="136">
        <f t="shared" si="19"/>
        <v>-20122.664150023193</v>
      </c>
    </row>
    <row r="149" spans="1:40" s="47" customFormat="1" x14ac:dyDescent="0.2">
      <c r="A149" s="50"/>
      <c r="B149" s="50"/>
      <c r="C149" s="50"/>
      <c r="D149" s="50"/>
      <c r="E149" s="57"/>
      <c r="F149" s="57"/>
      <c r="G149" s="57"/>
      <c r="H149" s="50"/>
      <c r="I149" s="50"/>
      <c r="J149" s="50"/>
      <c r="K149" s="62">
        <v>112096887.76228711</v>
      </c>
      <c r="L149" s="50"/>
      <c r="M149" s="50"/>
      <c r="N149" s="50"/>
      <c r="O149" s="82">
        <v>-150000000</v>
      </c>
      <c r="P149" s="50"/>
      <c r="Q149" s="70">
        <v>1.3381281407035164</v>
      </c>
      <c r="R149" s="70"/>
      <c r="S149" s="62"/>
      <c r="T149" s="62"/>
      <c r="U149" s="50"/>
      <c r="V149" s="164"/>
      <c r="W149" s="70"/>
      <c r="X149" s="137">
        <v>2816523.8216676302</v>
      </c>
      <c r="Y149" s="91">
        <v>2405912.5247282274</v>
      </c>
      <c r="Z149" s="138">
        <v>410611.29693940282</v>
      </c>
      <c r="AA149" s="96"/>
      <c r="AB149" s="137">
        <v>-4861128.7733579827</v>
      </c>
      <c r="AC149" s="91">
        <v>-2661882.1170436917</v>
      </c>
      <c r="AD149" s="138">
        <v>-2199246.6563142915</v>
      </c>
      <c r="AE149" s="137">
        <f t="shared" si="14"/>
        <v>-2044604.9516903525</v>
      </c>
      <c r="AF149" s="91">
        <f t="shared" si="15"/>
        <v>-255969.59231546428</v>
      </c>
      <c r="AG149" s="138">
        <f t="shared" si="16"/>
        <v>-1788635.3593748887</v>
      </c>
      <c r="AH149" s="91"/>
      <c r="AI149" s="137">
        <v>4984920.8872905597</v>
      </c>
      <c r="AJ149" s="91">
        <v>5211190.7450115979</v>
      </c>
      <c r="AK149" s="138">
        <v>-226269.85772103968</v>
      </c>
      <c r="AL149" s="137">
        <f t="shared" si="17"/>
        <v>7801444.7089581899</v>
      </c>
      <c r="AM149" s="91">
        <f t="shared" si="18"/>
        <v>7617103.2697398253</v>
      </c>
      <c r="AN149" s="138">
        <f t="shared" si="19"/>
        <v>184341.43921836314</v>
      </c>
    </row>
    <row r="150" spans="1:40" s="47" customFormat="1" x14ac:dyDescent="0.2">
      <c r="A150" s="50"/>
      <c r="B150" s="50"/>
      <c r="C150" s="50"/>
      <c r="D150" s="50"/>
      <c r="E150" s="57"/>
      <c r="F150" s="57"/>
      <c r="G150" s="57"/>
      <c r="H150" s="50"/>
      <c r="I150" s="50"/>
      <c r="J150" s="50"/>
      <c r="K150" s="62"/>
      <c r="L150" s="50"/>
      <c r="M150" s="50"/>
      <c r="N150" s="50"/>
      <c r="O150" s="62"/>
      <c r="P150" s="50"/>
      <c r="Q150" s="70"/>
      <c r="R150" s="70"/>
      <c r="S150" s="62"/>
      <c r="T150" s="62"/>
      <c r="U150" s="50"/>
      <c r="V150" s="164"/>
      <c r="W150" s="70"/>
      <c r="X150" s="137"/>
      <c r="Y150" s="91"/>
      <c r="Z150" s="138"/>
      <c r="AA150" s="92"/>
      <c r="AB150" s="137"/>
      <c r="AC150" s="91"/>
      <c r="AD150" s="138"/>
      <c r="AE150" s="137"/>
      <c r="AF150" s="91"/>
      <c r="AG150" s="138"/>
      <c r="AH150" s="91"/>
      <c r="AI150" s="137"/>
      <c r="AJ150" s="91"/>
      <c r="AK150" s="138"/>
      <c r="AL150" s="137"/>
      <c r="AM150" s="91"/>
      <c r="AN150" s="138"/>
    </row>
    <row r="151" spans="1:40" s="47" customFormat="1" x14ac:dyDescent="0.2">
      <c r="A151" s="50"/>
      <c r="B151" s="50"/>
      <c r="C151" s="50"/>
      <c r="D151" s="50"/>
      <c r="E151" s="57"/>
      <c r="F151" s="57"/>
      <c r="G151" s="57"/>
      <c r="H151" s="50"/>
      <c r="I151" s="50" t="s">
        <v>86</v>
      </c>
      <c r="J151" s="50"/>
      <c r="K151" s="63">
        <v>240751036.65046749</v>
      </c>
      <c r="L151" s="51"/>
      <c r="M151" s="51"/>
      <c r="N151" s="51"/>
      <c r="O151" s="83">
        <v>-321100000</v>
      </c>
      <c r="P151" s="51"/>
      <c r="Q151" s="71">
        <v>1.3337429589812588</v>
      </c>
      <c r="R151" s="71"/>
      <c r="S151" s="63"/>
      <c r="T151" s="63"/>
      <c r="U151" s="51"/>
      <c r="V151" s="165"/>
      <c r="W151" s="71"/>
      <c r="X151" s="139">
        <v>6444184.4214879442</v>
      </c>
      <c r="Y151" s="94">
        <v>5840330.5351102743</v>
      </c>
      <c r="Z151" s="140">
        <v>603853.8863776701</v>
      </c>
      <c r="AA151" s="92"/>
      <c r="AB151" s="139">
        <v>-10480472.687034773</v>
      </c>
      <c r="AC151" s="94">
        <v>-7016717.3199382462</v>
      </c>
      <c r="AD151" s="140">
        <v>-3463755.3670965256</v>
      </c>
      <c r="AE151" s="139">
        <f t="shared" si="14"/>
        <v>-4036288.2655468285</v>
      </c>
      <c r="AF151" s="94">
        <f t="shared" si="15"/>
        <v>-1176386.7848279718</v>
      </c>
      <c r="AG151" s="140">
        <f t="shared" si="16"/>
        <v>-2859901.4807188557</v>
      </c>
      <c r="AH151" s="91"/>
      <c r="AI151" s="139">
        <v>10778552.833924089</v>
      </c>
      <c r="AJ151" s="94">
        <v>11159736.160137752</v>
      </c>
      <c r="AK151" s="140">
        <v>-381183.32621366536</v>
      </c>
      <c r="AL151" s="139">
        <f t="shared" si="17"/>
        <v>17222737.255412035</v>
      </c>
      <c r="AM151" s="94">
        <f t="shared" si="18"/>
        <v>17000066.695248026</v>
      </c>
      <c r="AN151" s="140">
        <f t="shared" si="19"/>
        <v>222670.56016400474</v>
      </c>
    </row>
    <row r="152" spans="1:40" s="47" customFormat="1" x14ac:dyDescent="0.2">
      <c r="A152" s="50"/>
      <c r="B152" s="50"/>
      <c r="C152" s="50"/>
      <c r="D152" s="50"/>
      <c r="E152" s="57"/>
      <c r="F152" s="57"/>
      <c r="G152" s="57"/>
      <c r="H152" s="50"/>
      <c r="I152" s="50"/>
      <c r="J152" s="50"/>
      <c r="K152" s="62"/>
      <c r="L152" s="50"/>
      <c r="M152" s="50"/>
      <c r="N152" s="50"/>
      <c r="O152" s="62"/>
      <c r="P152" s="50"/>
      <c r="Q152" s="70"/>
      <c r="R152" s="70"/>
      <c r="S152" s="62"/>
      <c r="T152" s="62"/>
      <c r="U152" s="50"/>
      <c r="V152" s="164"/>
      <c r="W152" s="70"/>
      <c r="X152" s="137"/>
      <c r="Y152" s="91"/>
      <c r="Z152" s="138"/>
      <c r="AA152" s="92"/>
      <c r="AB152" s="137"/>
      <c r="AC152" s="91"/>
      <c r="AD152" s="138"/>
      <c r="AE152" s="137">
        <f t="shared" si="14"/>
        <v>0</v>
      </c>
      <c r="AF152" s="91">
        <f t="shared" si="15"/>
        <v>0</v>
      </c>
      <c r="AG152" s="138">
        <f t="shared" si="16"/>
        <v>0</v>
      </c>
      <c r="AH152" s="91"/>
      <c r="AI152" s="137"/>
      <c r="AJ152" s="91"/>
      <c r="AK152" s="138"/>
      <c r="AL152" s="137">
        <f t="shared" si="17"/>
        <v>0</v>
      </c>
      <c r="AM152" s="91">
        <f t="shared" si="18"/>
        <v>0</v>
      </c>
      <c r="AN152" s="138">
        <f t="shared" si="19"/>
        <v>0</v>
      </c>
    </row>
    <row r="153" spans="1:40" s="46" customFormat="1" x14ac:dyDescent="0.2">
      <c r="A153" s="48">
        <v>2014</v>
      </c>
      <c r="B153" s="48" t="s">
        <v>82</v>
      </c>
      <c r="C153" s="48">
        <v>4</v>
      </c>
      <c r="D153" s="48" t="s">
        <v>55</v>
      </c>
      <c r="E153" s="55">
        <v>41379</v>
      </c>
      <c r="F153" s="55"/>
      <c r="G153" s="55">
        <v>41851</v>
      </c>
      <c r="H153" s="48" t="s">
        <v>29</v>
      </c>
      <c r="I153" s="48" t="s">
        <v>53</v>
      </c>
      <c r="J153" s="48" t="s">
        <v>49</v>
      </c>
      <c r="K153" s="80">
        <v>-1000000</v>
      </c>
      <c r="L153" s="48" t="s">
        <v>23</v>
      </c>
      <c r="M153" s="48" t="s">
        <v>53</v>
      </c>
      <c r="N153" s="48" t="s">
        <v>83</v>
      </c>
      <c r="O153" s="60">
        <v>2110000</v>
      </c>
      <c r="P153" s="48" t="s">
        <v>84</v>
      </c>
      <c r="Q153" s="68">
        <v>2.11</v>
      </c>
      <c r="R153" s="68"/>
      <c r="S153" s="60"/>
      <c r="T153" s="60">
        <v>0</v>
      </c>
      <c r="U153" s="48"/>
      <c r="V153" s="161">
        <v>2.1968365553602811</v>
      </c>
      <c r="W153" s="162">
        <v>2.2148534099018895</v>
      </c>
      <c r="X153" s="150">
        <v>-34615.75343564745</v>
      </c>
      <c r="Y153" s="151">
        <v>-34615.75343564745</v>
      </c>
      <c r="Z153" s="134">
        <v>0</v>
      </c>
      <c r="AA153" s="97"/>
      <c r="AB153" s="133">
        <v>36089.650532463893</v>
      </c>
      <c r="AC153" s="101">
        <v>36089.650532463893</v>
      </c>
      <c r="AD153" s="134">
        <v>0</v>
      </c>
      <c r="AE153" s="133">
        <f t="shared" si="14"/>
        <v>1473.8970968164431</v>
      </c>
      <c r="AF153" s="101">
        <f t="shared" si="15"/>
        <v>1473.8970968164431</v>
      </c>
      <c r="AG153" s="134">
        <f t="shared" si="16"/>
        <v>0</v>
      </c>
      <c r="AH153" s="101"/>
      <c r="AI153" s="133">
        <v>-29361.267726959733</v>
      </c>
      <c r="AJ153" s="101">
        <v>-29361.267726959733</v>
      </c>
      <c r="AK153" s="134">
        <v>0</v>
      </c>
      <c r="AL153" s="133">
        <f t="shared" si="17"/>
        <v>-63977.021162607183</v>
      </c>
      <c r="AM153" s="101">
        <f t="shared" si="18"/>
        <v>-63977.021162607183</v>
      </c>
      <c r="AN153" s="134">
        <f t="shared" si="19"/>
        <v>0</v>
      </c>
    </row>
    <row r="154" spans="1:40" s="46" customFormat="1" x14ac:dyDescent="0.2">
      <c r="A154" s="48">
        <v>2014</v>
      </c>
      <c r="B154" s="48" t="s">
        <v>82</v>
      </c>
      <c r="C154" s="48">
        <v>5</v>
      </c>
      <c r="D154" s="48" t="s">
        <v>55</v>
      </c>
      <c r="E154" s="55">
        <v>41379</v>
      </c>
      <c r="F154" s="55"/>
      <c r="G154" s="55">
        <v>41880</v>
      </c>
      <c r="H154" s="48" t="s">
        <v>29</v>
      </c>
      <c r="I154" s="48" t="s">
        <v>53</v>
      </c>
      <c r="J154" s="48" t="s">
        <v>49</v>
      </c>
      <c r="K154" s="80">
        <v>-1000000</v>
      </c>
      <c r="L154" s="48" t="s">
        <v>23</v>
      </c>
      <c r="M154" s="48" t="s">
        <v>53</v>
      </c>
      <c r="N154" s="48" t="s">
        <v>83</v>
      </c>
      <c r="O154" s="60">
        <v>2110000</v>
      </c>
      <c r="P154" s="48" t="s">
        <v>84</v>
      </c>
      <c r="Q154" s="68">
        <v>2.11</v>
      </c>
      <c r="R154" s="68"/>
      <c r="S154" s="60"/>
      <c r="T154" s="60">
        <v>0</v>
      </c>
      <c r="U154" s="48"/>
      <c r="V154" s="161">
        <v>2.1968365553602811</v>
      </c>
      <c r="W154" s="162">
        <v>2.2333752585277487</v>
      </c>
      <c r="X154" s="150">
        <v>-40375.018877224604</v>
      </c>
      <c r="Y154" s="151">
        <v>-40375.018877224604</v>
      </c>
      <c r="Z154" s="134">
        <v>0</v>
      </c>
      <c r="AA154" s="97"/>
      <c r="AB154" s="133">
        <v>35460.146337433289</v>
      </c>
      <c r="AC154" s="101">
        <v>35460.146337433289</v>
      </c>
      <c r="AD154" s="134">
        <v>0</v>
      </c>
      <c r="AE154" s="133">
        <f t="shared" si="14"/>
        <v>-4914.8725397913149</v>
      </c>
      <c r="AF154" s="101">
        <f t="shared" si="15"/>
        <v>-4914.8725397913149</v>
      </c>
      <c r="AG154" s="134">
        <f t="shared" si="16"/>
        <v>0</v>
      </c>
      <c r="AH154" s="101"/>
      <c r="AI154" s="133">
        <v>-28820.438087100578</v>
      </c>
      <c r="AJ154" s="101">
        <v>-28820.438087100578</v>
      </c>
      <c r="AK154" s="134">
        <v>0</v>
      </c>
      <c r="AL154" s="133">
        <f t="shared" si="17"/>
        <v>-69195.456964325189</v>
      </c>
      <c r="AM154" s="101">
        <f t="shared" si="18"/>
        <v>-69195.456964325189</v>
      </c>
      <c r="AN154" s="134">
        <f t="shared" si="19"/>
        <v>0</v>
      </c>
    </row>
    <row r="155" spans="1:40" s="46" customFormat="1" x14ac:dyDescent="0.2">
      <c r="A155" s="48">
        <v>2014</v>
      </c>
      <c r="B155" s="48" t="s">
        <v>82</v>
      </c>
      <c r="C155" s="48">
        <v>6</v>
      </c>
      <c r="D155" s="48" t="s">
        <v>55</v>
      </c>
      <c r="E155" s="55">
        <v>41379</v>
      </c>
      <c r="F155" s="55"/>
      <c r="G155" s="55">
        <v>41912</v>
      </c>
      <c r="H155" s="48" t="s">
        <v>29</v>
      </c>
      <c r="I155" s="48" t="s">
        <v>53</v>
      </c>
      <c r="J155" s="48" t="s">
        <v>49</v>
      </c>
      <c r="K155" s="80">
        <v>-1000000</v>
      </c>
      <c r="L155" s="48" t="s">
        <v>23</v>
      </c>
      <c r="M155" s="48" t="s">
        <v>53</v>
      </c>
      <c r="N155" s="48" t="s">
        <v>83</v>
      </c>
      <c r="O155" s="60">
        <v>2110000</v>
      </c>
      <c r="P155" s="48" t="s">
        <v>84</v>
      </c>
      <c r="Q155" s="68">
        <v>2.11</v>
      </c>
      <c r="R155" s="68"/>
      <c r="S155" s="60"/>
      <c r="T155" s="60">
        <v>0</v>
      </c>
      <c r="U155" s="48"/>
      <c r="V155" s="161">
        <v>2.1968365553602811</v>
      </c>
      <c r="W155" s="162">
        <v>2.2540514589191813</v>
      </c>
      <c r="X155" s="150">
        <v>-46687.645579804288</v>
      </c>
      <c r="Y155" s="151">
        <v>-46687.645579804288</v>
      </c>
      <c r="Z155" s="134">
        <v>0</v>
      </c>
      <c r="AA155" s="97"/>
      <c r="AB155" s="133">
        <v>34771.571770036106</v>
      </c>
      <c r="AC155" s="101">
        <v>34771.571770036106</v>
      </c>
      <c r="AD155" s="134">
        <v>0</v>
      </c>
      <c r="AE155" s="133">
        <f t="shared" si="14"/>
        <v>-11916.073809768182</v>
      </c>
      <c r="AF155" s="101">
        <f t="shared" si="15"/>
        <v>-11916.073809768182</v>
      </c>
      <c r="AG155" s="134">
        <f t="shared" si="16"/>
        <v>0</v>
      </c>
      <c r="AH155" s="101"/>
      <c r="AI155" s="133">
        <v>-28228.844251360184</v>
      </c>
      <c r="AJ155" s="101">
        <v>-28228.844251360184</v>
      </c>
      <c r="AK155" s="134">
        <v>0</v>
      </c>
      <c r="AL155" s="133">
        <f t="shared" si="17"/>
        <v>-74916.489831164479</v>
      </c>
      <c r="AM155" s="101">
        <f t="shared" si="18"/>
        <v>-74916.489831164479</v>
      </c>
      <c r="AN155" s="134">
        <f t="shared" si="19"/>
        <v>0</v>
      </c>
    </row>
    <row r="156" spans="1:40" s="46" customFormat="1" x14ac:dyDescent="0.2">
      <c r="A156" s="48">
        <v>2014</v>
      </c>
      <c r="B156" s="48" t="s">
        <v>82</v>
      </c>
      <c r="C156" s="48">
        <v>7</v>
      </c>
      <c r="D156" s="48" t="s">
        <v>55</v>
      </c>
      <c r="E156" s="55">
        <v>41379</v>
      </c>
      <c r="F156" s="55"/>
      <c r="G156" s="55">
        <v>41943</v>
      </c>
      <c r="H156" s="48" t="s">
        <v>29</v>
      </c>
      <c r="I156" s="48" t="s">
        <v>53</v>
      </c>
      <c r="J156" s="48" t="s">
        <v>49</v>
      </c>
      <c r="K156" s="80">
        <v>-1000000</v>
      </c>
      <c r="L156" s="48" t="s">
        <v>23</v>
      </c>
      <c r="M156" s="48" t="s">
        <v>53</v>
      </c>
      <c r="N156" s="48" t="s">
        <v>83</v>
      </c>
      <c r="O156" s="60">
        <v>2110000</v>
      </c>
      <c r="P156" s="48" t="s">
        <v>84</v>
      </c>
      <c r="Q156" s="68">
        <v>2.11</v>
      </c>
      <c r="R156" s="68"/>
      <c r="S156" s="60"/>
      <c r="T156" s="60">
        <v>0</v>
      </c>
      <c r="U156" s="48"/>
      <c r="V156" s="161">
        <v>2.1968365553602811</v>
      </c>
      <c r="W156" s="162">
        <v>2.272652672924675</v>
      </c>
      <c r="X156" s="150">
        <v>-52224.756945616624</v>
      </c>
      <c r="Y156" s="151">
        <v>-52224.756945616624</v>
      </c>
      <c r="Z156" s="134">
        <v>0</v>
      </c>
      <c r="AA156" s="97"/>
      <c r="AB156" s="133">
        <v>34136.297500844514</v>
      </c>
      <c r="AC156" s="101">
        <v>34136.297500844514</v>
      </c>
      <c r="AD156" s="134">
        <v>0</v>
      </c>
      <c r="AE156" s="133">
        <f t="shared" si="14"/>
        <v>-18088.45944477211</v>
      </c>
      <c r="AF156" s="101">
        <f t="shared" si="15"/>
        <v>-18088.45944477211</v>
      </c>
      <c r="AG156" s="134">
        <f t="shared" si="16"/>
        <v>0</v>
      </c>
      <c r="AH156" s="101"/>
      <c r="AI156" s="133">
        <v>-27684.204919885415</v>
      </c>
      <c r="AJ156" s="101">
        <v>-27684.204919885415</v>
      </c>
      <c r="AK156" s="134">
        <v>0</v>
      </c>
      <c r="AL156" s="133">
        <f t="shared" si="17"/>
        <v>-79908.961865502031</v>
      </c>
      <c r="AM156" s="101">
        <f t="shared" si="18"/>
        <v>-79908.961865502031</v>
      </c>
      <c r="AN156" s="134">
        <f t="shared" si="19"/>
        <v>0</v>
      </c>
    </row>
    <row r="157" spans="1:40" s="46" customFormat="1" x14ac:dyDescent="0.2">
      <c r="A157" s="48">
        <v>2014</v>
      </c>
      <c r="B157" s="48" t="s">
        <v>82</v>
      </c>
      <c r="C157" s="48">
        <v>8</v>
      </c>
      <c r="D157" s="48" t="s">
        <v>55</v>
      </c>
      <c r="E157" s="55">
        <v>41379</v>
      </c>
      <c r="F157" s="55"/>
      <c r="G157" s="55">
        <v>41971</v>
      </c>
      <c r="H157" s="48" t="s">
        <v>29</v>
      </c>
      <c r="I157" s="48" t="s">
        <v>53</v>
      </c>
      <c r="J157" s="48" t="s">
        <v>49</v>
      </c>
      <c r="K157" s="80">
        <v>-1000000</v>
      </c>
      <c r="L157" s="48" t="s">
        <v>23</v>
      </c>
      <c r="M157" s="48" t="s">
        <v>53</v>
      </c>
      <c r="N157" s="48" t="s">
        <v>83</v>
      </c>
      <c r="O157" s="60">
        <v>2110000</v>
      </c>
      <c r="P157" s="48" t="s">
        <v>84</v>
      </c>
      <c r="Q157" s="68">
        <v>2.11</v>
      </c>
      <c r="R157" s="68"/>
      <c r="S157" s="60"/>
      <c r="T157" s="60">
        <v>0</v>
      </c>
      <c r="U157" s="48"/>
      <c r="V157" s="161">
        <v>2.1968365553602811</v>
      </c>
      <c r="W157" s="162">
        <v>2.2892700815350935</v>
      </c>
      <c r="X157" s="150">
        <v>-57075.238151307269</v>
      </c>
      <c r="Y157" s="151">
        <v>-57075.238151307269</v>
      </c>
      <c r="Z157" s="134">
        <v>0</v>
      </c>
      <c r="AA157" s="97"/>
      <c r="AB157" s="133">
        <v>33573.035346142598</v>
      </c>
      <c r="AC157" s="101">
        <v>33573.035346142598</v>
      </c>
      <c r="AD157" s="134">
        <v>0</v>
      </c>
      <c r="AE157" s="133">
        <f t="shared" si="14"/>
        <v>-23502.20280516467</v>
      </c>
      <c r="AF157" s="101">
        <f t="shared" si="15"/>
        <v>-23502.20280516467</v>
      </c>
      <c r="AG157" s="134">
        <f t="shared" si="16"/>
        <v>0</v>
      </c>
      <c r="AH157" s="101"/>
      <c r="AI157" s="133">
        <v>-27201.561741411577</v>
      </c>
      <c r="AJ157" s="101">
        <v>-27201.561741411577</v>
      </c>
      <c r="AK157" s="134">
        <v>0</v>
      </c>
      <c r="AL157" s="133">
        <f t="shared" si="17"/>
        <v>-84276.799892718846</v>
      </c>
      <c r="AM157" s="101">
        <f t="shared" si="18"/>
        <v>-84276.799892718846</v>
      </c>
      <c r="AN157" s="134">
        <f t="shared" si="19"/>
        <v>0</v>
      </c>
    </row>
    <row r="158" spans="1:40" s="46" customFormat="1" x14ac:dyDescent="0.2">
      <c r="A158" s="49">
        <v>2014</v>
      </c>
      <c r="B158" s="49" t="s">
        <v>82</v>
      </c>
      <c r="C158" s="49">
        <v>9</v>
      </c>
      <c r="D158" s="49" t="s">
        <v>55</v>
      </c>
      <c r="E158" s="56">
        <v>41379</v>
      </c>
      <c r="F158" s="56"/>
      <c r="G158" s="56">
        <v>42004</v>
      </c>
      <c r="H158" s="49" t="s">
        <v>29</v>
      </c>
      <c r="I158" s="49" t="s">
        <v>53</v>
      </c>
      <c r="J158" s="49" t="s">
        <v>49</v>
      </c>
      <c r="K158" s="81">
        <v>-1000000</v>
      </c>
      <c r="L158" s="49" t="s">
        <v>23</v>
      </c>
      <c r="M158" s="49" t="s">
        <v>53</v>
      </c>
      <c r="N158" s="49" t="s">
        <v>83</v>
      </c>
      <c r="O158" s="61">
        <v>2110000</v>
      </c>
      <c r="P158" s="49" t="s">
        <v>84</v>
      </c>
      <c r="Q158" s="69">
        <v>2.11</v>
      </c>
      <c r="R158" s="69"/>
      <c r="S158" s="61"/>
      <c r="T158" s="61">
        <v>0</v>
      </c>
      <c r="U158" s="49"/>
      <c r="V158" s="163">
        <v>2.1968365553602811</v>
      </c>
      <c r="W158" s="69">
        <v>2.3090138272187253</v>
      </c>
      <c r="X158" s="153">
        <v>-62755.722073511359</v>
      </c>
      <c r="Y158" s="88">
        <v>-62755.722073511359</v>
      </c>
      <c r="Z158" s="136">
        <v>0</v>
      </c>
      <c r="AA158" s="97"/>
      <c r="AB158" s="135">
        <v>32929.433727209369</v>
      </c>
      <c r="AC158" s="89">
        <v>32929.433727209369</v>
      </c>
      <c r="AD158" s="136">
        <v>0</v>
      </c>
      <c r="AE158" s="135">
        <f t="shared" ref="AE158:AE163" si="20">X158+AB158</f>
        <v>-29826.28834630199</v>
      </c>
      <c r="AF158" s="89">
        <f t="shared" ref="AF158:AF163" si="21">Y158+AC158</f>
        <v>-29826.28834630199</v>
      </c>
      <c r="AG158" s="136">
        <f t="shared" ref="AG158:AG163" si="22">Z158+AD158</f>
        <v>0</v>
      </c>
      <c r="AH158" s="101"/>
      <c r="AI158" s="135">
        <v>-26649.584937087289</v>
      </c>
      <c r="AJ158" s="89">
        <v>-26649.584937087289</v>
      </c>
      <c r="AK158" s="136">
        <v>0</v>
      </c>
      <c r="AL158" s="135">
        <f t="shared" si="17"/>
        <v>-89405.307010598655</v>
      </c>
      <c r="AM158" s="89">
        <f t="shared" si="18"/>
        <v>-89405.307010598655</v>
      </c>
      <c r="AN158" s="136">
        <f t="shared" si="19"/>
        <v>0</v>
      </c>
    </row>
    <row r="159" spans="1:40" s="47" customFormat="1" x14ac:dyDescent="0.2">
      <c r="A159" s="50"/>
      <c r="B159" s="50"/>
      <c r="C159" s="50"/>
      <c r="D159" s="50"/>
      <c r="E159" s="57"/>
      <c r="F159" s="57"/>
      <c r="G159" s="57"/>
      <c r="H159" s="50"/>
      <c r="I159" s="50"/>
      <c r="J159" s="50"/>
      <c r="K159" s="82">
        <v>-6000000</v>
      </c>
      <c r="L159" s="50"/>
      <c r="M159" s="50"/>
      <c r="N159" s="50"/>
      <c r="O159" s="62">
        <v>12660000</v>
      </c>
      <c r="P159" s="50"/>
      <c r="Q159" s="70">
        <v>2.11</v>
      </c>
      <c r="R159" s="70"/>
      <c r="S159" s="62"/>
      <c r="T159" s="62"/>
      <c r="U159" s="50"/>
      <c r="V159" s="164"/>
      <c r="W159" s="70"/>
      <c r="X159" s="155">
        <v>-293734.13506311161</v>
      </c>
      <c r="Y159" s="90">
        <v>-293734.13506311161</v>
      </c>
      <c r="Z159" s="138">
        <v>0</v>
      </c>
      <c r="AA159" s="92"/>
      <c r="AB159" s="137">
        <v>206960.13521412975</v>
      </c>
      <c r="AC159" s="91">
        <v>206960.13521412975</v>
      </c>
      <c r="AD159" s="138">
        <v>0</v>
      </c>
      <c r="AE159" s="137">
        <f t="shared" si="20"/>
        <v>-86773.999848981854</v>
      </c>
      <c r="AF159" s="91">
        <f t="shared" si="21"/>
        <v>-86773.999848981854</v>
      </c>
      <c r="AG159" s="138">
        <f t="shared" si="22"/>
        <v>0</v>
      </c>
      <c r="AH159" s="91"/>
      <c r="AI159" s="137">
        <v>-167945.90166380478</v>
      </c>
      <c r="AJ159" s="91">
        <v>-167945.90166380478</v>
      </c>
      <c r="AK159" s="138">
        <v>0</v>
      </c>
      <c r="AL159" s="137">
        <f t="shared" si="17"/>
        <v>-461680.03672691638</v>
      </c>
      <c r="AM159" s="91">
        <f t="shared" si="18"/>
        <v>-461680.03672691638</v>
      </c>
      <c r="AN159" s="138">
        <f t="shared" si="19"/>
        <v>0</v>
      </c>
    </row>
    <row r="160" spans="1:40" s="47" customFormat="1" x14ac:dyDescent="0.2">
      <c r="A160" s="50"/>
      <c r="B160" s="50"/>
      <c r="C160" s="50"/>
      <c r="D160" s="50"/>
      <c r="E160" s="57"/>
      <c r="F160" s="57"/>
      <c r="G160" s="57"/>
      <c r="H160" s="50"/>
      <c r="I160" s="50"/>
      <c r="J160" s="50"/>
      <c r="K160" s="62"/>
      <c r="L160" s="50"/>
      <c r="M160" s="50"/>
      <c r="N160" s="50"/>
      <c r="O160" s="62"/>
      <c r="P160" s="50"/>
      <c r="Q160" s="70"/>
      <c r="R160" s="70"/>
      <c r="S160" s="62"/>
      <c r="T160" s="62"/>
      <c r="U160" s="50"/>
      <c r="V160" s="164"/>
      <c r="W160" s="70"/>
      <c r="X160" s="137"/>
      <c r="Y160" s="91"/>
      <c r="Z160" s="138"/>
      <c r="AA160" s="92"/>
      <c r="AB160" s="137"/>
      <c r="AC160" s="91"/>
      <c r="AD160" s="138"/>
      <c r="AE160" s="137"/>
      <c r="AF160" s="91"/>
      <c r="AG160" s="138"/>
      <c r="AH160" s="91"/>
      <c r="AI160" s="137"/>
      <c r="AJ160" s="91"/>
      <c r="AK160" s="138"/>
      <c r="AL160" s="137"/>
      <c r="AM160" s="91"/>
      <c r="AN160" s="138"/>
    </row>
    <row r="161" spans="1:40" s="47" customFormat="1" x14ac:dyDescent="0.2">
      <c r="A161" s="50"/>
      <c r="B161" s="50"/>
      <c r="C161" s="50"/>
      <c r="D161" s="50"/>
      <c r="E161" s="57"/>
      <c r="F161" s="57"/>
      <c r="G161" s="57"/>
      <c r="H161" s="50"/>
      <c r="I161" s="50" t="s">
        <v>87</v>
      </c>
      <c r="J161" s="50"/>
      <c r="K161" s="83">
        <v>-6000000</v>
      </c>
      <c r="L161" s="51"/>
      <c r="M161" s="51"/>
      <c r="N161" s="51"/>
      <c r="O161" s="63">
        <v>12660000</v>
      </c>
      <c r="P161" s="51"/>
      <c r="Q161" s="71">
        <v>2.11</v>
      </c>
      <c r="R161" s="71"/>
      <c r="S161" s="63"/>
      <c r="T161" s="63"/>
      <c r="U161" s="51"/>
      <c r="V161" s="165"/>
      <c r="W161" s="71"/>
      <c r="X161" s="157">
        <v>-293734.13506311161</v>
      </c>
      <c r="Y161" s="93">
        <v>-293734.13506311161</v>
      </c>
      <c r="Z161" s="140">
        <v>0</v>
      </c>
      <c r="AA161" s="92"/>
      <c r="AB161" s="139">
        <v>206960.13521412975</v>
      </c>
      <c r="AC161" s="94">
        <v>206960.13521412975</v>
      </c>
      <c r="AD161" s="140">
        <v>0</v>
      </c>
      <c r="AE161" s="139">
        <f t="shared" si="20"/>
        <v>-86773.999848981854</v>
      </c>
      <c r="AF161" s="94">
        <f t="shared" si="21"/>
        <v>-86773.999848981854</v>
      </c>
      <c r="AG161" s="140">
        <f t="shared" si="22"/>
        <v>0</v>
      </c>
      <c r="AH161" s="91"/>
      <c r="AI161" s="139">
        <v>-167945.90166380478</v>
      </c>
      <c r="AJ161" s="94">
        <v>-167945.90166380478</v>
      </c>
      <c r="AK161" s="140">
        <v>0</v>
      </c>
      <c r="AL161" s="139">
        <f t="shared" si="17"/>
        <v>-461680.03672691638</v>
      </c>
      <c r="AM161" s="94">
        <f t="shared" si="18"/>
        <v>-461680.03672691638</v>
      </c>
      <c r="AN161" s="140">
        <f t="shared" si="19"/>
        <v>0</v>
      </c>
    </row>
    <row r="162" spans="1:40" s="47" customFormat="1" x14ac:dyDescent="0.2">
      <c r="A162" s="50"/>
      <c r="B162" s="50"/>
      <c r="C162" s="50"/>
      <c r="D162" s="50"/>
      <c r="E162" s="57"/>
      <c r="F162" s="57"/>
      <c r="G162" s="57"/>
      <c r="H162" s="50"/>
      <c r="I162" s="50"/>
      <c r="J162" s="50"/>
      <c r="K162" s="62"/>
      <c r="L162" s="50"/>
      <c r="M162" s="50"/>
      <c r="N162" s="50"/>
      <c r="O162" s="62"/>
      <c r="P162" s="50"/>
      <c r="Q162" s="70"/>
      <c r="R162" s="70"/>
      <c r="S162" s="62"/>
      <c r="T162" s="62"/>
      <c r="U162" s="50"/>
      <c r="V162" s="164"/>
      <c r="W162" s="70"/>
      <c r="X162" s="137"/>
      <c r="Y162" s="91"/>
      <c r="Z162" s="138"/>
      <c r="AA162" s="92"/>
      <c r="AB162" s="137"/>
      <c r="AC162" s="91"/>
      <c r="AD162" s="138"/>
      <c r="AE162" s="137"/>
      <c r="AF162" s="91"/>
      <c r="AG162" s="138"/>
      <c r="AH162" s="91"/>
      <c r="AI162" s="137"/>
      <c r="AJ162" s="91"/>
      <c r="AK162" s="138"/>
      <c r="AL162" s="137"/>
      <c r="AM162" s="91"/>
      <c r="AN162" s="138"/>
    </row>
    <row r="163" spans="1:40" s="47" customFormat="1" x14ac:dyDescent="0.2">
      <c r="A163" s="52"/>
      <c r="B163" s="52"/>
      <c r="C163" s="52"/>
      <c r="D163" s="52"/>
      <c r="E163" s="58"/>
      <c r="F163" s="58"/>
      <c r="G163" s="58"/>
      <c r="H163" s="52"/>
      <c r="I163" s="52"/>
      <c r="J163" s="52"/>
      <c r="K163" s="64"/>
      <c r="L163" s="52"/>
      <c r="M163" s="52"/>
      <c r="N163" s="52"/>
      <c r="O163" s="64"/>
      <c r="P163" s="52"/>
      <c r="Q163" s="75" t="s">
        <v>88</v>
      </c>
      <c r="R163" s="75"/>
      <c r="S163" s="64"/>
      <c r="T163" s="64"/>
      <c r="U163" s="52"/>
      <c r="V163" s="165"/>
      <c r="W163" s="71"/>
      <c r="X163" s="139">
        <v>5009519.3964248328</v>
      </c>
      <c r="Y163" s="94">
        <v>5141690.5000471622</v>
      </c>
      <c r="Z163" s="158">
        <v>-132171.09362232988</v>
      </c>
      <c r="AA163" s="92"/>
      <c r="AB163" s="141">
        <v>-8445872.8872602265</v>
      </c>
      <c r="AC163" s="142">
        <v>-5704909.3420263613</v>
      </c>
      <c r="AD163" s="143">
        <v>-2740963.5452338634</v>
      </c>
      <c r="AE163" s="141">
        <f t="shared" si="20"/>
        <v>-3436353.4908353938</v>
      </c>
      <c r="AF163" s="142">
        <f t="shared" si="21"/>
        <v>-563218.84197919909</v>
      </c>
      <c r="AG163" s="143">
        <f t="shared" si="22"/>
        <v>-2873134.6388561931</v>
      </c>
      <c r="AH163" s="91"/>
      <c r="AI163" s="141">
        <v>8737473.2146368958</v>
      </c>
      <c r="AJ163" s="142">
        <v>9569618.2310327739</v>
      </c>
      <c r="AK163" s="143">
        <v>-832145.01639587758</v>
      </c>
      <c r="AL163" s="141">
        <f t="shared" si="17"/>
        <v>13746992.611061729</v>
      </c>
      <c r="AM163" s="142">
        <f t="shared" si="18"/>
        <v>14711308.731079936</v>
      </c>
      <c r="AN163" s="143">
        <f t="shared" si="19"/>
        <v>-964316.11001820746</v>
      </c>
    </row>
    <row r="164" spans="1:40" x14ac:dyDescent="0.2">
      <c r="A164" s="53"/>
      <c r="B164" s="53"/>
      <c r="C164" s="53"/>
      <c r="D164" s="53"/>
      <c r="E164" s="54"/>
      <c r="F164" s="54"/>
      <c r="G164" s="54"/>
      <c r="H164" s="53"/>
      <c r="I164" s="53"/>
      <c r="J164" s="53"/>
      <c r="K164" s="59"/>
      <c r="L164" s="53"/>
      <c r="M164" s="53"/>
      <c r="N164" s="53"/>
      <c r="O164" s="59"/>
      <c r="P164" s="53"/>
      <c r="Q164" s="67"/>
      <c r="R164" s="67"/>
      <c r="S164" s="59"/>
      <c r="T164" s="59"/>
      <c r="U164" s="53"/>
      <c r="V164" s="67"/>
      <c r="W164" s="67"/>
      <c r="X164" s="59"/>
      <c r="Y164" s="59"/>
      <c r="Z164" s="59"/>
    </row>
    <row r="165" spans="1:40" x14ac:dyDescent="0.2">
      <c r="D165"/>
      <c r="Q165" s="72"/>
      <c r="R165" s="72"/>
      <c r="S165" s="41"/>
      <c r="T165" s="41"/>
    </row>
    <row r="166" spans="1:40" x14ac:dyDescent="0.2">
      <c r="D166"/>
      <c r="Q166" s="72"/>
      <c r="R166" s="72"/>
      <c r="S166" s="41"/>
      <c r="T166" s="41"/>
    </row>
    <row r="167" spans="1:40" x14ac:dyDescent="0.2">
      <c r="D167"/>
      <c r="Q167" s="72"/>
      <c r="R167" s="72"/>
      <c r="S167" s="41"/>
      <c r="T167" s="41"/>
    </row>
    <row r="168" spans="1:40" x14ac:dyDescent="0.2">
      <c r="D168"/>
      <c r="Q168" s="72"/>
      <c r="R168" s="72"/>
      <c r="S168" s="41"/>
      <c r="T168" s="41"/>
    </row>
    <row r="169" spans="1:40" x14ac:dyDescent="0.2">
      <c r="D169"/>
      <c r="Q169" s="72"/>
      <c r="R169" s="72"/>
      <c r="S169" s="41"/>
      <c r="T169" s="41"/>
    </row>
    <row r="170" spans="1:40" x14ac:dyDescent="0.2">
      <c r="D170"/>
      <c r="Q170" s="72"/>
      <c r="R170" s="72"/>
      <c r="S170" s="41"/>
      <c r="T170" s="41"/>
    </row>
    <row r="171" spans="1:40" x14ac:dyDescent="0.2">
      <c r="D171"/>
      <c r="Q171" s="72"/>
      <c r="R171" s="72"/>
      <c r="S171" s="41"/>
      <c r="T171" s="41"/>
    </row>
    <row r="172" spans="1:40" x14ac:dyDescent="0.2">
      <c r="D172"/>
      <c r="Q172" s="72"/>
      <c r="R172" s="72"/>
      <c r="S172" s="41"/>
      <c r="T172" s="41"/>
    </row>
    <row r="173" spans="1:40" x14ac:dyDescent="0.2">
      <c r="D173"/>
      <c r="Q173" s="72"/>
      <c r="R173" s="72"/>
      <c r="S173" s="41"/>
      <c r="T173" s="41"/>
    </row>
    <row r="174" spans="1:40" x14ac:dyDescent="0.2">
      <c r="D174"/>
      <c r="Q174" s="72"/>
      <c r="R174" s="72"/>
      <c r="S174" s="41"/>
      <c r="T174" s="41"/>
    </row>
    <row r="175" spans="1:40" x14ac:dyDescent="0.2">
      <c r="D175"/>
      <c r="Q175" s="72"/>
      <c r="R175" s="72"/>
      <c r="S175" s="41"/>
      <c r="T175" s="41"/>
    </row>
    <row r="176" spans="1:40" x14ac:dyDescent="0.2">
      <c r="D176"/>
      <c r="Q176" s="72"/>
      <c r="R176" s="72"/>
      <c r="S176" s="41"/>
      <c r="T176" s="41"/>
    </row>
    <row r="177" spans="4:20" x14ac:dyDescent="0.2">
      <c r="D177"/>
      <c r="Q177" s="72"/>
      <c r="R177" s="72"/>
      <c r="S177" s="41"/>
      <c r="T177" s="41"/>
    </row>
    <row r="178" spans="4:20" x14ac:dyDescent="0.2">
      <c r="D178"/>
      <c r="Q178" s="72"/>
      <c r="R178" s="72"/>
      <c r="S178" s="41"/>
      <c r="T178" s="41"/>
    </row>
    <row r="179" spans="4:20" x14ac:dyDescent="0.2">
      <c r="D179"/>
      <c r="Q179" s="72"/>
      <c r="R179" s="72"/>
      <c r="S179" s="41"/>
      <c r="T179" s="41"/>
    </row>
    <row r="180" spans="4:20" x14ac:dyDescent="0.2">
      <c r="D180"/>
      <c r="Q180" s="72"/>
      <c r="R180" s="72"/>
      <c r="S180" s="41"/>
      <c r="T180" s="41"/>
    </row>
    <row r="181" spans="4:20" x14ac:dyDescent="0.2">
      <c r="D181"/>
      <c r="Q181" s="72"/>
      <c r="R181" s="72"/>
      <c r="S181" s="41"/>
      <c r="T181" s="41"/>
    </row>
    <row r="182" spans="4:20" x14ac:dyDescent="0.2">
      <c r="D182"/>
      <c r="Q182" s="72"/>
      <c r="R182" s="72"/>
      <c r="S182" s="41"/>
      <c r="T182" s="41"/>
    </row>
    <row r="183" spans="4:20" x14ac:dyDescent="0.2">
      <c r="D183"/>
      <c r="Q183" s="72"/>
      <c r="R183" s="72"/>
      <c r="S183" s="41"/>
      <c r="T183" s="41"/>
    </row>
    <row r="184" spans="4:20" x14ac:dyDescent="0.2">
      <c r="D184"/>
      <c r="Q184" s="72"/>
      <c r="R184" s="72"/>
      <c r="S184" s="41"/>
      <c r="T184" s="41"/>
    </row>
    <row r="185" spans="4:20" x14ac:dyDescent="0.2">
      <c r="D185"/>
      <c r="Q185" s="72"/>
      <c r="R185" s="72"/>
      <c r="S185" s="41"/>
      <c r="T185" s="41"/>
    </row>
    <row r="186" spans="4:20" x14ac:dyDescent="0.2">
      <c r="D186"/>
      <c r="Q186" s="72"/>
      <c r="R186" s="72"/>
      <c r="S186" s="41"/>
      <c r="T186" s="41"/>
    </row>
    <row r="187" spans="4:20" x14ac:dyDescent="0.2">
      <c r="D187"/>
      <c r="Q187" s="72"/>
      <c r="R187" s="72"/>
      <c r="S187" s="41"/>
      <c r="T187" s="41"/>
    </row>
    <row r="188" spans="4:20" x14ac:dyDescent="0.2">
      <c r="D188"/>
      <c r="Q188" s="72"/>
      <c r="R188" s="72"/>
      <c r="S188" s="41"/>
      <c r="T188" s="41"/>
    </row>
    <row r="189" spans="4:20" x14ac:dyDescent="0.2">
      <c r="D189"/>
      <c r="Q189" s="72"/>
      <c r="R189" s="72"/>
      <c r="S189" s="41"/>
      <c r="T189" s="41"/>
    </row>
    <row r="190" spans="4:20" x14ac:dyDescent="0.2">
      <c r="D190"/>
      <c r="Q190" s="72"/>
      <c r="R190" s="72"/>
      <c r="S190" s="41"/>
      <c r="T190" s="41"/>
    </row>
    <row r="191" spans="4:20" x14ac:dyDescent="0.2">
      <c r="D191"/>
      <c r="Q191" s="72"/>
      <c r="R191" s="72"/>
      <c r="S191" s="41"/>
      <c r="T191" s="41"/>
    </row>
    <row r="192" spans="4:20" x14ac:dyDescent="0.2">
      <c r="D192"/>
      <c r="Q192" s="72"/>
      <c r="R192" s="72"/>
      <c r="S192" s="41"/>
      <c r="T192" s="41"/>
    </row>
    <row r="193" spans="4:20" x14ac:dyDescent="0.2">
      <c r="D193"/>
      <c r="Q193" s="72"/>
      <c r="R193" s="72"/>
      <c r="S193" s="41"/>
      <c r="T193" s="41"/>
    </row>
    <row r="194" spans="4:20" x14ac:dyDescent="0.2">
      <c r="D194"/>
      <c r="Q194" s="72"/>
      <c r="R194" s="72"/>
      <c r="S194" s="41"/>
      <c r="T194" s="41"/>
    </row>
    <row r="195" spans="4:20" x14ac:dyDescent="0.2">
      <c r="D195"/>
      <c r="Q195" s="72"/>
      <c r="R195" s="72"/>
      <c r="S195" s="41"/>
      <c r="T195" s="41"/>
    </row>
    <row r="196" spans="4:20" x14ac:dyDescent="0.2">
      <c r="D196"/>
      <c r="Q196" s="72"/>
      <c r="R196" s="72"/>
      <c r="S196" s="41"/>
      <c r="T196" s="41"/>
    </row>
    <row r="197" spans="4:20" x14ac:dyDescent="0.2">
      <c r="D197"/>
      <c r="Q197" s="72"/>
      <c r="R197" s="72"/>
      <c r="S197" s="41"/>
      <c r="T197" s="41"/>
    </row>
    <row r="198" spans="4:20" x14ac:dyDescent="0.2">
      <c r="D198"/>
      <c r="Q198" s="72"/>
      <c r="R198" s="72"/>
      <c r="S198" s="41"/>
      <c r="T198" s="41"/>
    </row>
    <row r="199" spans="4:20" x14ac:dyDescent="0.2">
      <c r="D199"/>
      <c r="Q199" s="72"/>
      <c r="R199" s="72"/>
      <c r="S199" s="41"/>
      <c r="T199" s="41"/>
    </row>
    <row r="200" spans="4:20" x14ac:dyDescent="0.2">
      <c r="D200"/>
      <c r="Q200" s="72"/>
      <c r="R200" s="72"/>
      <c r="S200" s="41"/>
      <c r="T200" s="41"/>
    </row>
    <row r="201" spans="4:20" x14ac:dyDescent="0.2">
      <c r="D201"/>
      <c r="Q201" s="72"/>
      <c r="R201" s="72"/>
      <c r="S201" s="41"/>
      <c r="T201" s="41"/>
    </row>
    <row r="202" spans="4:20" x14ac:dyDescent="0.2">
      <c r="D202"/>
      <c r="Q202" s="72"/>
      <c r="R202" s="72"/>
      <c r="S202" s="41"/>
      <c r="T202" s="41"/>
    </row>
    <row r="203" spans="4:20" x14ac:dyDescent="0.2">
      <c r="D203"/>
      <c r="Q203" s="72"/>
      <c r="R203" s="72"/>
      <c r="S203" s="41"/>
      <c r="T203" s="41"/>
    </row>
    <row r="204" spans="4:20" x14ac:dyDescent="0.2">
      <c r="D204"/>
      <c r="Q204" s="72"/>
      <c r="R204" s="72"/>
      <c r="S204" s="41"/>
      <c r="T204" s="41"/>
    </row>
    <row r="205" spans="4:20" x14ac:dyDescent="0.2">
      <c r="D205"/>
      <c r="Q205" s="72"/>
      <c r="R205" s="72"/>
      <c r="S205" s="41"/>
      <c r="T205" s="41"/>
    </row>
    <row r="206" spans="4:20" x14ac:dyDescent="0.2">
      <c r="D206"/>
      <c r="Q206" s="72"/>
      <c r="R206" s="72"/>
      <c r="S206" s="41"/>
      <c r="T206" s="41"/>
    </row>
    <row r="207" spans="4:20" x14ac:dyDescent="0.2">
      <c r="D207"/>
      <c r="Q207" s="72"/>
      <c r="R207" s="72"/>
      <c r="S207" s="41"/>
      <c r="T207" s="41"/>
    </row>
    <row r="208" spans="4:20" x14ac:dyDescent="0.2">
      <c r="D208"/>
      <c r="Q208" s="72"/>
      <c r="R208" s="72"/>
      <c r="S208" s="41"/>
      <c r="T208" s="41"/>
    </row>
    <row r="209" spans="4:20" x14ac:dyDescent="0.2">
      <c r="D209"/>
      <c r="Q209" s="72"/>
      <c r="R209" s="72"/>
      <c r="S209" s="41"/>
      <c r="T209" s="41"/>
    </row>
    <row r="210" spans="4:20" x14ac:dyDescent="0.2">
      <c r="D210"/>
      <c r="Q210" s="72"/>
      <c r="R210" s="72"/>
      <c r="S210" s="41"/>
      <c r="T210" s="41"/>
    </row>
    <row r="211" spans="4:20" x14ac:dyDescent="0.2">
      <c r="D211"/>
      <c r="Q211" s="72"/>
      <c r="R211" s="72"/>
      <c r="S211" s="41"/>
      <c r="T211" s="41"/>
    </row>
    <row r="212" spans="4:20" x14ac:dyDescent="0.2">
      <c r="D212"/>
      <c r="Q212" s="72"/>
      <c r="R212" s="72"/>
      <c r="S212" s="41"/>
      <c r="T212" s="41"/>
    </row>
    <row r="213" spans="4:20" x14ac:dyDescent="0.2">
      <c r="D213"/>
      <c r="Q213" s="72"/>
      <c r="R213" s="72"/>
      <c r="S213" s="41"/>
      <c r="T213" s="41"/>
    </row>
    <row r="214" spans="4:20" x14ac:dyDescent="0.2">
      <c r="D214"/>
      <c r="Q214" s="72"/>
      <c r="R214" s="72"/>
      <c r="S214" s="41"/>
      <c r="T214" s="41"/>
    </row>
    <row r="215" spans="4:20" x14ac:dyDescent="0.2">
      <c r="D215"/>
      <c r="Q215" s="72"/>
      <c r="R215" s="72"/>
      <c r="S215" s="41"/>
      <c r="T215" s="41"/>
    </row>
    <row r="216" spans="4:20" x14ac:dyDescent="0.2">
      <c r="D216"/>
      <c r="Q216" s="72"/>
      <c r="R216" s="72"/>
      <c r="S216" s="41"/>
      <c r="T216" s="41"/>
    </row>
    <row r="217" spans="4:20" x14ac:dyDescent="0.2">
      <c r="D217"/>
      <c r="Q217" s="72"/>
      <c r="R217" s="72"/>
      <c r="S217" s="41"/>
      <c r="T217" s="41"/>
    </row>
    <row r="218" spans="4:20" x14ac:dyDescent="0.2">
      <c r="D218"/>
      <c r="Q218" s="72"/>
      <c r="R218" s="72"/>
      <c r="S218" s="41"/>
      <c r="T218" s="41"/>
    </row>
    <row r="219" spans="4:20" x14ac:dyDescent="0.2">
      <c r="D219"/>
      <c r="Q219" s="72"/>
      <c r="R219" s="72"/>
      <c r="S219" s="41"/>
      <c r="T219" s="41"/>
    </row>
    <row r="220" spans="4:20" x14ac:dyDescent="0.2">
      <c r="D220"/>
      <c r="Q220" s="72"/>
      <c r="R220" s="72"/>
      <c r="S220" s="41"/>
      <c r="T220" s="41"/>
    </row>
    <row r="221" spans="4:20" x14ac:dyDescent="0.2">
      <c r="D221"/>
      <c r="Q221" s="72"/>
      <c r="R221" s="72"/>
      <c r="S221" s="41"/>
      <c r="T221" s="41"/>
    </row>
    <row r="222" spans="4:20" x14ac:dyDescent="0.2">
      <c r="D222"/>
      <c r="Q222" s="72"/>
      <c r="R222" s="72"/>
      <c r="S222" s="41"/>
      <c r="T222" s="41"/>
    </row>
    <row r="223" spans="4:20" x14ac:dyDescent="0.2">
      <c r="D223"/>
      <c r="Q223" s="72"/>
      <c r="R223" s="72"/>
      <c r="S223" s="41"/>
      <c r="T223" s="41"/>
    </row>
    <row r="224" spans="4:20" x14ac:dyDescent="0.2">
      <c r="D224"/>
      <c r="Q224" s="72"/>
      <c r="R224" s="72"/>
      <c r="S224" s="41"/>
      <c r="T224" s="41"/>
    </row>
    <row r="225" spans="4:20" x14ac:dyDescent="0.2">
      <c r="D225"/>
      <c r="Q225" s="72"/>
      <c r="R225" s="72"/>
      <c r="S225" s="41"/>
      <c r="T225" s="41"/>
    </row>
    <row r="226" spans="4:20" x14ac:dyDescent="0.2">
      <c r="D226"/>
      <c r="Q226" s="72"/>
      <c r="R226" s="72"/>
      <c r="S226" s="41"/>
      <c r="T226" s="41"/>
    </row>
    <row r="227" spans="4:20" x14ac:dyDescent="0.2">
      <c r="D227"/>
      <c r="Q227" s="72"/>
      <c r="R227" s="72"/>
      <c r="S227" s="41"/>
      <c r="T227" s="41"/>
    </row>
    <row r="228" spans="4:20" x14ac:dyDescent="0.2">
      <c r="D228"/>
      <c r="Q228" s="72"/>
      <c r="R228" s="72"/>
      <c r="S228" s="41"/>
      <c r="T228" s="41"/>
    </row>
    <row r="229" spans="4:20" x14ac:dyDescent="0.2">
      <c r="D229"/>
      <c r="Q229" s="72"/>
      <c r="R229" s="72"/>
      <c r="S229" s="41"/>
      <c r="T229" s="41"/>
    </row>
    <row r="230" spans="4:20" x14ac:dyDescent="0.2">
      <c r="D230"/>
      <c r="Q230" s="72"/>
      <c r="R230" s="72"/>
      <c r="S230" s="41"/>
      <c r="T230" s="41"/>
    </row>
    <row r="231" spans="4:20" x14ac:dyDescent="0.2">
      <c r="D231"/>
      <c r="Q231" s="72"/>
      <c r="R231" s="72"/>
      <c r="S231" s="41"/>
      <c r="T231" s="41"/>
    </row>
    <row r="232" spans="4:20" x14ac:dyDescent="0.2">
      <c r="D232"/>
      <c r="Q232" s="72"/>
      <c r="R232" s="72"/>
      <c r="S232" s="41"/>
      <c r="T232" s="41"/>
    </row>
    <row r="233" spans="4:20" x14ac:dyDescent="0.2">
      <c r="D233"/>
      <c r="Q233" s="72"/>
      <c r="R233" s="72"/>
      <c r="S233" s="41"/>
      <c r="T233" s="41"/>
    </row>
    <row r="234" spans="4:20" x14ac:dyDescent="0.2">
      <c r="D234"/>
      <c r="Q234" s="72"/>
      <c r="R234" s="72"/>
      <c r="S234" s="41"/>
      <c r="T234" s="41"/>
    </row>
    <row r="235" spans="4:20" x14ac:dyDescent="0.2">
      <c r="D235"/>
      <c r="Q235" s="72"/>
      <c r="R235" s="72"/>
      <c r="S235" s="41"/>
      <c r="T235" s="41"/>
    </row>
    <row r="236" spans="4:20" x14ac:dyDescent="0.2">
      <c r="D236"/>
      <c r="Q236" s="72"/>
      <c r="R236" s="72"/>
      <c r="S236" s="41"/>
      <c r="T236" s="41"/>
    </row>
    <row r="237" spans="4:20" x14ac:dyDescent="0.2">
      <c r="D237"/>
      <c r="Q237" s="72"/>
      <c r="R237" s="72"/>
      <c r="S237" s="41"/>
      <c r="T237" s="41"/>
    </row>
    <row r="238" spans="4:20" x14ac:dyDescent="0.2">
      <c r="D238"/>
      <c r="Q238" s="72"/>
      <c r="R238" s="72"/>
      <c r="S238" s="41"/>
      <c r="T238" s="41"/>
    </row>
    <row r="239" spans="4:20" x14ac:dyDescent="0.2">
      <c r="D239"/>
      <c r="Q239" s="72"/>
      <c r="R239" s="72"/>
      <c r="S239" s="41"/>
      <c r="T239" s="41"/>
    </row>
    <row r="240" spans="4:20" x14ac:dyDescent="0.2">
      <c r="D240"/>
      <c r="Q240" s="72"/>
      <c r="R240" s="72"/>
      <c r="S240" s="41"/>
      <c r="T240" s="41"/>
    </row>
    <row r="241" spans="4:20" x14ac:dyDescent="0.2">
      <c r="D241"/>
      <c r="Q241" s="72"/>
      <c r="R241" s="72"/>
      <c r="S241" s="41"/>
      <c r="T241" s="41"/>
    </row>
    <row r="242" spans="4:20" x14ac:dyDescent="0.2">
      <c r="D242"/>
      <c r="Q242" s="72"/>
      <c r="R242" s="72"/>
      <c r="S242" s="41"/>
      <c r="T242" s="41"/>
    </row>
    <row r="243" spans="4:20" x14ac:dyDescent="0.2">
      <c r="D243"/>
      <c r="Q243" s="72"/>
      <c r="R243" s="72"/>
      <c r="S243" s="41"/>
      <c r="T243" s="41"/>
    </row>
    <row r="244" spans="4:20" x14ac:dyDescent="0.2">
      <c r="D244"/>
      <c r="Q244" s="72"/>
      <c r="R244" s="72"/>
      <c r="S244" s="41"/>
      <c r="T244" s="41"/>
    </row>
    <row r="245" spans="4:20" x14ac:dyDescent="0.2">
      <c r="D245"/>
      <c r="Q245" s="72"/>
      <c r="R245" s="72"/>
      <c r="S245" s="41"/>
      <c r="T245" s="41"/>
    </row>
    <row r="246" spans="4:20" x14ac:dyDescent="0.2">
      <c r="D246"/>
      <c r="Q246" s="72"/>
      <c r="R246" s="72"/>
      <c r="S246" s="41"/>
      <c r="T246" s="41"/>
    </row>
    <row r="247" spans="4:20" x14ac:dyDescent="0.2">
      <c r="D247"/>
      <c r="Q247" s="72"/>
      <c r="R247" s="72"/>
      <c r="S247" s="41"/>
      <c r="T247" s="41"/>
    </row>
    <row r="248" spans="4:20" x14ac:dyDescent="0.2">
      <c r="D248"/>
      <c r="Q248" s="72"/>
      <c r="R248" s="72"/>
      <c r="S248" s="41"/>
      <c r="T248" s="41"/>
    </row>
    <row r="249" spans="4:20" x14ac:dyDescent="0.2">
      <c r="D249"/>
      <c r="Q249" s="72"/>
      <c r="R249" s="72"/>
      <c r="S249" s="41"/>
      <c r="T249" s="41"/>
    </row>
    <row r="250" spans="4:20" x14ac:dyDescent="0.2">
      <c r="D250"/>
      <c r="Q250" s="72"/>
      <c r="R250" s="72"/>
      <c r="S250" s="41"/>
      <c r="T250" s="41"/>
    </row>
    <row r="251" spans="4:20" x14ac:dyDescent="0.2">
      <c r="D251"/>
      <c r="Q251" s="72"/>
      <c r="R251" s="72"/>
      <c r="S251" s="41"/>
      <c r="T251" s="41"/>
    </row>
    <row r="252" spans="4:20" x14ac:dyDescent="0.2">
      <c r="D252"/>
      <c r="Q252" s="72"/>
      <c r="R252" s="72"/>
      <c r="S252" s="41"/>
      <c r="T252" s="41"/>
    </row>
    <row r="253" spans="4:20" x14ac:dyDescent="0.2">
      <c r="D253"/>
      <c r="Q253" s="72"/>
      <c r="R253" s="72"/>
      <c r="S253" s="41"/>
      <c r="T253" s="41"/>
    </row>
    <row r="254" spans="4:20" x14ac:dyDescent="0.2">
      <c r="D254"/>
      <c r="Q254" s="72"/>
      <c r="R254" s="72"/>
      <c r="S254" s="41"/>
      <c r="T254" s="41"/>
    </row>
    <row r="255" spans="4:20" x14ac:dyDescent="0.2">
      <c r="D255"/>
      <c r="Q255" s="72"/>
      <c r="R255" s="72"/>
      <c r="S255" s="41"/>
      <c r="T255" s="41"/>
    </row>
    <row r="256" spans="4:20" x14ac:dyDescent="0.2">
      <c r="D256"/>
      <c r="Q256" s="72"/>
      <c r="R256" s="72"/>
      <c r="S256" s="41"/>
      <c r="T256" s="41"/>
    </row>
    <row r="257" spans="4:20" x14ac:dyDescent="0.2">
      <c r="D257"/>
      <c r="Q257" s="72"/>
      <c r="R257" s="72"/>
      <c r="S257" s="41"/>
      <c r="T257" s="41"/>
    </row>
    <row r="258" spans="4:20" x14ac:dyDescent="0.2">
      <c r="D258"/>
      <c r="Q258" s="72"/>
      <c r="R258" s="72"/>
      <c r="S258" s="41"/>
      <c r="T258" s="41"/>
    </row>
    <row r="259" spans="4:20" x14ac:dyDescent="0.2">
      <c r="D259"/>
      <c r="Q259" s="72"/>
      <c r="R259" s="72"/>
      <c r="S259" s="41"/>
      <c r="T259" s="41"/>
    </row>
    <row r="260" spans="4:20" x14ac:dyDescent="0.2">
      <c r="D260"/>
      <c r="Q260" s="72"/>
      <c r="R260" s="72"/>
      <c r="S260" s="41"/>
      <c r="T260" s="41"/>
    </row>
    <row r="261" spans="4:20" x14ac:dyDescent="0.2">
      <c r="D261"/>
      <c r="Q261" s="72"/>
      <c r="R261" s="72"/>
      <c r="S261" s="41"/>
      <c r="T261" s="41"/>
    </row>
    <row r="262" spans="4:20" x14ac:dyDescent="0.2">
      <c r="D262"/>
      <c r="Q262" s="72"/>
      <c r="R262" s="72"/>
      <c r="S262" s="41"/>
      <c r="T262" s="41"/>
    </row>
    <row r="263" spans="4:20" x14ac:dyDescent="0.2">
      <c r="D263"/>
      <c r="Q263" s="72"/>
      <c r="R263" s="72"/>
      <c r="S263" s="41"/>
      <c r="T263" s="41"/>
    </row>
    <row r="264" spans="4:20" x14ac:dyDescent="0.2">
      <c r="D264"/>
      <c r="Q264" s="72"/>
      <c r="R264" s="72"/>
      <c r="S264" s="41"/>
      <c r="T264" s="41"/>
    </row>
    <row r="265" spans="4:20" x14ac:dyDescent="0.2">
      <c r="D265"/>
      <c r="Q265" s="72"/>
      <c r="R265" s="72"/>
      <c r="S265" s="41"/>
      <c r="T265" s="41"/>
    </row>
    <row r="266" spans="4:20" x14ac:dyDescent="0.2">
      <c r="D266"/>
      <c r="Q266" s="72"/>
      <c r="R266" s="72"/>
      <c r="S266" s="41"/>
      <c r="T266" s="41"/>
    </row>
    <row r="267" spans="4:20" x14ac:dyDescent="0.2">
      <c r="D267"/>
      <c r="Q267" s="72"/>
      <c r="R267" s="72"/>
      <c r="S267" s="41"/>
      <c r="T267" s="41"/>
    </row>
    <row r="268" spans="4:20" x14ac:dyDescent="0.2">
      <c r="D268"/>
      <c r="Q268" s="72"/>
      <c r="R268" s="72"/>
      <c r="S268" s="41"/>
      <c r="T268" s="41"/>
    </row>
    <row r="269" spans="4:20" x14ac:dyDescent="0.2">
      <c r="D269"/>
      <c r="Q269" s="72"/>
      <c r="R269" s="72"/>
      <c r="S269" s="41"/>
      <c r="T269" s="41"/>
    </row>
    <row r="270" spans="4:20" x14ac:dyDescent="0.2">
      <c r="D270"/>
      <c r="Q270" s="72"/>
      <c r="R270" s="72"/>
      <c r="S270" s="41"/>
      <c r="T270" s="41"/>
    </row>
    <row r="271" spans="4:20" x14ac:dyDescent="0.2">
      <c r="D271"/>
      <c r="Q271" s="72"/>
      <c r="R271" s="72"/>
      <c r="S271" s="41"/>
      <c r="T271" s="41"/>
    </row>
    <row r="272" spans="4:20"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26">
    <mergeCell ref="V6:Z6"/>
    <mergeCell ref="X7:Z7"/>
    <mergeCell ref="V7:V8"/>
    <mergeCell ref="W7:W8"/>
    <mergeCell ref="R6:R8"/>
    <mergeCell ref="A6:A8"/>
    <mergeCell ref="E6:E8"/>
    <mergeCell ref="B6:B8"/>
    <mergeCell ref="C6:C8"/>
    <mergeCell ref="D6:D8"/>
    <mergeCell ref="S6:T8"/>
    <mergeCell ref="F6:F8"/>
    <mergeCell ref="J6:K8"/>
    <mergeCell ref="P6:Q8"/>
    <mergeCell ref="H6:H8"/>
    <mergeCell ref="I6:I8"/>
    <mergeCell ref="N6:O8"/>
    <mergeCell ref="G6:G8"/>
    <mergeCell ref="L6:L8"/>
    <mergeCell ref="M6:M8"/>
    <mergeCell ref="AB7:AD7"/>
    <mergeCell ref="AB6:AG6"/>
    <mergeCell ref="AE7:AG7"/>
    <mergeCell ref="AI6:AN6"/>
    <mergeCell ref="AI7:AK7"/>
    <mergeCell ref="AL7:AN7"/>
  </mergeCells>
  <phoneticPr fontId="40" type="noConversion"/>
  <conditionalFormatting sqref="AB10:AD163">
    <cfRule type="cellIs" dxfId="8" priority="6" operator="lessThan">
      <formula>0</formula>
    </cfRule>
  </conditionalFormatting>
  <conditionalFormatting sqref="AH16:AH163">
    <cfRule type="cellIs" dxfId="7" priority="5" operator="lessThan">
      <formula>0</formula>
    </cfRule>
  </conditionalFormatting>
  <conditionalFormatting sqref="AE10:AG163">
    <cfRule type="cellIs" dxfId="6" priority="4" operator="lessThan">
      <formula>0</formula>
    </cfRule>
  </conditionalFormatting>
  <conditionalFormatting sqref="AI10:AK163">
    <cfRule type="cellIs" dxfId="3" priority="2" operator="lessThan">
      <formula>0</formula>
    </cfRule>
  </conditionalFormatting>
  <conditionalFormatting sqref="AL10:AN163">
    <cfRule type="cellIs" dxfId="1" priority="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127" t="s">
        <v>20</v>
      </c>
      <c r="B2" s="128"/>
      <c r="C2" s="128"/>
      <c r="D2" s="27"/>
      <c r="E2" s="27"/>
      <c r="F2" s="26"/>
      <c r="G2" s="28"/>
      <c r="H2" s="28"/>
      <c r="I2" s="28"/>
      <c r="J2" s="28"/>
    </row>
    <row r="3" spans="1:10" s="7" customFormat="1" ht="15.75" x14ac:dyDescent="0.25">
      <c r="A3" s="129"/>
      <c r="B3" s="129"/>
      <c r="C3" s="12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4"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2</cp:lastModifiedBy>
  <cp:lastPrinted>2013-03-07T10:50:53Z</cp:lastPrinted>
  <dcterms:created xsi:type="dcterms:W3CDTF">2013-02-07T20:52:29Z</dcterms:created>
  <dcterms:modified xsi:type="dcterms:W3CDTF">2014-07-21T16:27:02Z</dcterms:modified>
</cp:coreProperties>
</file>