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D37C8CE6-3949-4A02-B091-7C8DDB6B6868}" xr6:coauthVersionLast="47" xr6:coauthVersionMax="47" xr10:uidLastSave="{00000000-0000-0000-0000-000000000000}"/>
  <bookViews>
    <workbookView xWindow="28680" yWindow="-120" windowWidth="29040" windowHeight="15720" tabRatio="593" xr2:uid="{00000000-000D-0000-FFFF-FFFF00000000}"/>
  </bookViews>
  <sheets>
    <sheet name="Valuation" sheetId="6" r:id="rId1"/>
    <sheet name="Disclaimer" sheetId="8" r:id="rId2"/>
  </sheets>
  <definedNames>
    <definedName name="_xlnm._FilterDatabase" localSheetId="0" hidden="1">Valuation!$A$9:$AB$13</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6" l="1"/>
  <c r="I13" i="6" l="1"/>
  <c r="Z16" i="6"/>
  <c r="W12" i="6" l="1"/>
  <c r="Y12" i="6" s="1"/>
  <c r="W11" i="6"/>
  <c r="Y11" i="6" s="1"/>
  <c r="W10" i="6"/>
  <c r="Y10" i="6" s="1"/>
  <c r="Y9" i="6"/>
  <c r="Y13" i="6" l="1"/>
  <c r="Y16" i="6" s="1"/>
  <c r="W13" i="6"/>
  <c r="W16" i="6" s="1"/>
  <c r="X10" i="6"/>
  <c r="X9" i="6"/>
  <c r="X11" i="6"/>
  <c r="X12" i="6"/>
  <c r="X13" i="6" l="1"/>
  <c r="X16" i="6" s="1"/>
  <c r="R9" i="6"/>
  <c r="O9" i="6"/>
  <c r="R10" i="6"/>
  <c r="O10" i="6"/>
  <c r="R11" i="6" l="1"/>
  <c r="R12" i="6"/>
  <c r="O11" i="6"/>
  <c r="O13" i="6" s="1"/>
  <c r="O12" i="6"/>
  <c r="S13" i="6" l="1"/>
  <c r="R13" i="6"/>
</calcChain>
</file>

<file path=xl/sharedStrings.xml><?xml version="1.0" encoding="utf-8"?>
<sst xmlns="http://schemas.openxmlformats.org/spreadsheetml/2006/main" count="68" uniqueCount="42">
  <si>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</si>
  <si>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</si>
  <si>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</si>
  <si>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</si>
  <si>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</si>
  <si>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</si>
  <si>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</si>
  <si>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</si>
  <si>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</si>
  <si>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</si>
  <si>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</si>
  <si>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</si>
  <si>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</si>
  <si>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</si>
  <si>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</si>
  <si>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</si>
  <si>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</si>
  <si>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</si>
  <si>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</si>
  <si>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</si>
  <si>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</si>
  <si>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</si>
  <si>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</si>
  <si>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</si>
  <si>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</si>
  <si>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</si>
  <si>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</si>
  <si>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</si>
  <si>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</si>
  <si>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</si>
  <si>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</si>
  <si>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</si>
  <si>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</si>
  <si>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</si>
  <si>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</si>
  <si>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</si>
  <si>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EUR</t>
  </si>
  <si>
    <t>183-D</t>
  </si>
  <si>
    <t>184-D</t>
  </si>
  <si>
    <t>185-D</t>
  </si>
  <si>
    <t>186-D</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</si>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</sst>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5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71" fontId="42" fillId="0" borderId="0"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5">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1"/>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09" bestFit="1" customWidth="1"/>
    <col min="22" max="22" width="13.85546875" style="109"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99"/>
      <c r="V1" s="99"/>
      <c r="W1" s="19"/>
      <c r="X1" s="19"/>
      <c r="Y1" s="19"/>
      <c r="Z1" s="19"/>
    </row>
    <row r="2" spans="1:28" s="5" customFormat="1" ht="15.75" x14ac:dyDescent="0.25">
      <c r="A2" s="33" t="s">
        <v>30</v>
      </c>
      <c r="B2" s="33">
        <v>44742</v>
      </c>
      <c r="C2" s="33"/>
      <c r="D2" s="33"/>
      <c r="E2" s="14"/>
      <c r="F2" s="14"/>
      <c r="G2" s="14"/>
      <c r="H2" s="14"/>
      <c r="I2" s="17"/>
      <c r="J2" s="17"/>
      <c r="K2" s="6"/>
      <c r="L2" s="6"/>
      <c r="M2" s="6"/>
      <c r="N2" s="6"/>
      <c r="O2" s="6"/>
      <c r="P2" s="112"/>
      <c r="Q2" s="6"/>
      <c r="R2" s="6"/>
      <c r="S2" s="28"/>
      <c r="T2" s="7"/>
      <c r="U2" s="100"/>
      <c r="V2" s="100"/>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00"/>
      <c r="V3" s="100"/>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00"/>
      <c r="V4" s="100"/>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00"/>
      <c r="V5" s="100"/>
      <c r="W5" s="21"/>
      <c r="X5" s="21"/>
      <c r="Y5" s="20"/>
      <c r="Z5" s="20"/>
      <c r="AB5" s="10"/>
    </row>
    <row r="6" spans="1:28" s="11" customFormat="1" ht="12.75" customHeight="1" x14ac:dyDescent="0.2">
      <c r="A6" s="147" t="s">
        <v>0</v>
      </c>
      <c r="B6" s="120" t="s">
        <v>1</v>
      </c>
      <c r="C6" s="120" t="s">
        <v>2</v>
      </c>
      <c r="D6" s="120" t="s">
        <v>3</v>
      </c>
      <c r="E6" s="141" t="s">
        <v>4</v>
      </c>
      <c r="F6" s="141" t="s">
        <v>13</v>
      </c>
      <c r="G6" s="141" t="s">
        <v>20</v>
      </c>
      <c r="H6" s="141" t="s">
        <v>21</v>
      </c>
      <c r="I6" s="123" t="s">
        <v>29</v>
      </c>
      <c r="J6" s="123" t="s">
        <v>31</v>
      </c>
      <c r="K6" s="114" t="s">
        <v>5</v>
      </c>
      <c r="L6" s="144"/>
      <c r="M6" s="117" t="s">
        <v>19</v>
      </c>
      <c r="N6" s="114" t="s">
        <v>14</v>
      </c>
      <c r="O6" s="117" t="s">
        <v>18</v>
      </c>
      <c r="P6" s="126" t="s">
        <v>16</v>
      </c>
      <c r="Q6" s="127"/>
      <c r="R6" s="117" t="s">
        <v>18</v>
      </c>
      <c r="S6" s="123" t="s">
        <v>10</v>
      </c>
      <c r="T6" s="22"/>
      <c r="U6" s="138" t="s">
        <v>25</v>
      </c>
      <c r="V6" s="139"/>
      <c r="W6" s="139"/>
      <c r="X6" s="139"/>
      <c r="Y6" s="139"/>
      <c r="Z6" s="140"/>
      <c r="AB6" s="120" t="s">
        <v>9</v>
      </c>
    </row>
    <row r="7" spans="1:28" s="11" customFormat="1" ht="12.75" customHeight="1" x14ac:dyDescent="0.2">
      <c r="A7" s="148"/>
      <c r="B7" s="120"/>
      <c r="C7" s="120"/>
      <c r="D7" s="120"/>
      <c r="E7" s="142"/>
      <c r="F7" s="142"/>
      <c r="G7" s="142"/>
      <c r="H7" s="142"/>
      <c r="I7" s="124"/>
      <c r="J7" s="124"/>
      <c r="K7" s="115"/>
      <c r="L7" s="145"/>
      <c r="M7" s="118"/>
      <c r="N7" s="115"/>
      <c r="O7" s="118"/>
      <c r="P7" s="128"/>
      <c r="Q7" s="129"/>
      <c r="R7" s="118"/>
      <c r="S7" s="124"/>
      <c r="T7" s="22"/>
      <c r="U7" s="121" t="s">
        <v>23</v>
      </c>
      <c r="V7" s="121" t="s">
        <v>24</v>
      </c>
      <c r="W7" s="132" t="s">
        <v>6</v>
      </c>
      <c r="X7" s="133"/>
      <c r="Y7" s="121" t="s">
        <v>7</v>
      </c>
      <c r="Z7" s="136" t="s">
        <v>8</v>
      </c>
      <c r="AB7" s="120"/>
    </row>
    <row r="8" spans="1:28" s="11" customFormat="1" x14ac:dyDescent="0.2">
      <c r="A8" s="149"/>
      <c r="B8" s="120"/>
      <c r="C8" s="120"/>
      <c r="D8" s="120"/>
      <c r="E8" s="143"/>
      <c r="F8" s="143"/>
      <c r="G8" s="143"/>
      <c r="H8" s="143"/>
      <c r="I8" s="125"/>
      <c r="J8" s="125"/>
      <c r="K8" s="116"/>
      <c r="L8" s="146"/>
      <c r="M8" s="119"/>
      <c r="N8" s="116"/>
      <c r="O8" s="119"/>
      <c r="P8" s="130"/>
      <c r="Q8" s="131"/>
      <c r="R8" s="119"/>
      <c r="S8" s="125"/>
      <c r="T8" s="22" t="s">
        <v>34</v>
      </c>
      <c r="U8" s="122"/>
      <c r="V8" s="122"/>
      <c r="W8" s="134"/>
      <c r="X8" s="135"/>
      <c r="Y8" s="122"/>
      <c r="Z8" s="137"/>
      <c r="AB8" s="120"/>
    </row>
    <row r="9" spans="1:28" s="71" customFormat="1" x14ac:dyDescent="0.2">
      <c r="A9" s="64">
        <v>2022</v>
      </c>
      <c r="B9" s="64" t="s">
        <v>37</v>
      </c>
      <c r="C9" s="64">
        <v>205</v>
      </c>
      <c r="D9" s="64" t="s">
        <v>11</v>
      </c>
      <c r="E9" s="73">
        <v>44529</v>
      </c>
      <c r="F9" s="65">
        <v>44713</v>
      </c>
      <c r="G9" s="65">
        <v>44742</v>
      </c>
      <c r="H9" s="65">
        <v>44749</v>
      </c>
      <c r="I9" s="66">
        <v>3480</v>
      </c>
      <c r="J9" s="66" t="s">
        <v>32</v>
      </c>
      <c r="K9" s="64" t="s">
        <v>12</v>
      </c>
      <c r="L9" s="64" t="s">
        <v>15</v>
      </c>
      <c r="M9" s="67">
        <v>64.2</v>
      </c>
      <c r="N9" s="64" t="s">
        <v>36</v>
      </c>
      <c r="O9" s="79">
        <f t="shared" ref="O9" si="0">-(M9*I9)</f>
        <v>-223416</v>
      </c>
      <c r="P9" s="68" t="s">
        <v>17</v>
      </c>
      <c r="Q9" s="65" t="s">
        <v>28</v>
      </c>
      <c r="R9" s="69">
        <f t="shared" ref="R9" si="1">I9*V9</f>
        <v>386130.77760000003</v>
      </c>
      <c r="S9" s="70">
        <v>0</v>
      </c>
      <c r="T9" s="64"/>
      <c r="U9" s="113">
        <v>110.95712</v>
      </c>
      <c r="V9" s="113">
        <v>110.95712</v>
      </c>
      <c r="W9" s="70">
        <f>(V9-M9)*I9</f>
        <v>162714.7776</v>
      </c>
      <c r="X9" s="72">
        <f t="shared" ref="X9:X12" si="2">W9</f>
        <v>162714.7776</v>
      </c>
      <c r="Y9" s="70">
        <f t="shared" ref="Y9:Y12" si="3">W9</f>
        <v>162714.7776</v>
      </c>
      <c r="Z9" s="70">
        <v>0</v>
      </c>
      <c r="AA9" s="64"/>
      <c r="AB9" s="80" t="s">
        <v>33</v>
      </c>
    </row>
    <row r="10" spans="1:28" s="71" customFormat="1" x14ac:dyDescent="0.2">
      <c r="A10" s="64">
        <v>2022</v>
      </c>
      <c r="B10" s="64" t="s">
        <v>38</v>
      </c>
      <c r="C10" s="64">
        <v>206</v>
      </c>
      <c r="D10" s="64" t="s">
        <v>11</v>
      </c>
      <c r="E10" s="73">
        <v>44529</v>
      </c>
      <c r="F10" s="65">
        <v>44743</v>
      </c>
      <c r="G10" s="65">
        <v>44773</v>
      </c>
      <c r="H10" s="65">
        <v>44778</v>
      </c>
      <c r="I10" s="66">
        <v>4320</v>
      </c>
      <c r="J10" s="66" t="s">
        <v>32</v>
      </c>
      <c r="K10" s="64" t="s">
        <v>12</v>
      </c>
      <c r="L10" s="64" t="s">
        <v>15</v>
      </c>
      <c r="M10" s="67">
        <v>64.2</v>
      </c>
      <c r="N10" s="64" t="s">
        <v>36</v>
      </c>
      <c r="O10" s="79">
        <f t="shared" ref="O10" si="4">-(M10*I10)</f>
        <v>-277344</v>
      </c>
      <c r="P10" s="68" t="s">
        <v>17</v>
      </c>
      <c r="Q10" s="65" t="s">
        <v>28</v>
      </c>
      <c r="R10" s="69">
        <f t="shared" ref="R10" si="5">I10*V10</f>
        <v>449674.6752</v>
      </c>
      <c r="S10" s="70">
        <v>0</v>
      </c>
      <c r="T10" s="64"/>
      <c r="U10" s="113">
        <v>110.95712</v>
      </c>
      <c r="V10" s="113">
        <v>104.09135999999999</v>
      </c>
      <c r="W10" s="70">
        <f t="shared" ref="W10:W12" si="6">(V10-M10)*I10</f>
        <v>172330.67519999997</v>
      </c>
      <c r="X10" s="72">
        <f t="shared" si="2"/>
        <v>172330.67519999997</v>
      </c>
      <c r="Y10" s="70">
        <f t="shared" si="3"/>
        <v>172330.67519999997</v>
      </c>
      <c r="Z10" s="70">
        <v>0</v>
      </c>
      <c r="AA10" s="64"/>
      <c r="AB10" s="80" t="s">
        <v>33</v>
      </c>
    </row>
    <row r="11" spans="1:28" s="71" customFormat="1" x14ac:dyDescent="0.2">
      <c r="A11" s="64">
        <v>2022</v>
      </c>
      <c r="B11" s="64" t="s">
        <v>39</v>
      </c>
      <c r="C11" s="64">
        <v>207</v>
      </c>
      <c r="D11" s="64" t="s">
        <v>11</v>
      </c>
      <c r="E11" s="73">
        <v>44529</v>
      </c>
      <c r="F11" s="65">
        <v>44774</v>
      </c>
      <c r="G11" s="65">
        <v>44804</v>
      </c>
      <c r="H11" s="65">
        <v>44811</v>
      </c>
      <c r="I11" s="66">
        <v>3600</v>
      </c>
      <c r="J11" s="66" t="s">
        <v>32</v>
      </c>
      <c r="K11" s="64" t="s">
        <v>12</v>
      </c>
      <c r="L11" s="64" t="s">
        <v>15</v>
      </c>
      <c r="M11" s="67">
        <v>64.2</v>
      </c>
      <c r="N11" s="64" t="s">
        <v>36</v>
      </c>
      <c r="O11" s="79">
        <f t="shared" ref="O11:O12" si="7">-(M11*I11)</f>
        <v>-231120</v>
      </c>
      <c r="P11" s="68" t="s">
        <v>17</v>
      </c>
      <c r="Q11" s="65" t="s">
        <v>28</v>
      </c>
      <c r="R11" s="69">
        <f t="shared" ref="R11:R12" si="8">I11*V11</f>
        <v>362266.16399999999</v>
      </c>
      <c r="S11" s="70">
        <v>0</v>
      </c>
      <c r="T11" s="64"/>
      <c r="U11" s="113">
        <v>110.95712</v>
      </c>
      <c r="V11" s="113">
        <v>100.62949</v>
      </c>
      <c r="W11" s="70">
        <f t="shared" si="6"/>
        <v>131146.16400000002</v>
      </c>
      <c r="X11" s="72">
        <f t="shared" si="2"/>
        <v>131146.16400000002</v>
      </c>
      <c r="Y11" s="70">
        <f t="shared" si="3"/>
        <v>131146.16400000002</v>
      </c>
      <c r="Z11" s="70">
        <v>0</v>
      </c>
      <c r="AA11" s="64"/>
      <c r="AB11" s="80" t="s">
        <v>33</v>
      </c>
    </row>
    <row r="12" spans="1:28" s="71" customFormat="1" x14ac:dyDescent="0.2">
      <c r="A12" s="64">
        <v>2022</v>
      </c>
      <c r="B12" s="64" t="s">
        <v>40</v>
      </c>
      <c r="C12" s="64">
        <v>208</v>
      </c>
      <c r="D12" s="64" t="s">
        <v>11</v>
      </c>
      <c r="E12" s="73">
        <v>44529</v>
      </c>
      <c r="F12" s="65">
        <v>44805</v>
      </c>
      <c r="G12" s="65">
        <v>44834</v>
      </c>
      <c r="H12" s="65">
        <v>44841</v>
      </c>
      <c r="I12" s="66">
        <v>3480</v>
      </c>
      <c r="J12" s="66" t="s">
        <v>32</v>
      </c>
      <c r="K12" s="64" t="s">
        <v>12</v>
      </c>
      <c r="L12" s="64" t="s">
        <v>15</v>
      </c>
      <c r="M12" s="67">
        <v>64.2</v>
      </c>
      <c r="N12" s="64" t="s">
        <v>36</v>
      </c>
      <c r="O12" s="79">
        <f t="shared" si="7"/>
        <v>-223416</v>
      </c>
      <c r="P12" s="68" t="s">
        <v>17</v>
      </c>
      <c r="Q12" s="65" t="s">
        <v>28</v>
      </c>
      <c r="R12" s="98">
        <f t="shared" si="8"/>
        <v>340254.70319999999</v>
      </c>
      <c r="S12" s="97">
        <v>0</v>
      </c>
      <c r="T12" s="64"/>
      <c r="U12" s="113">
        <v>110.95712</v>
      </c>
      <c r="V12" s="113">
        <v>97.774339999999995</v>
      </c>
      <c r="W12" s="70">
        <f t="shared" si="6"/>
        <v>116838.70319999997</v>
      </c>
      <c r="X12" s="72">
        <f t="shared" si="2"/>
        <v>116838.70319999997</v>
      </c>
      <c r="Y12" s="70">
        <f t="shared" si="3"/>
        <v>116838.70319999997</v>
      </c>
      <c r="Z12" s="70">
        <v>0</v>
      </c>
      <c r="AA12" s="64"/>
      <c r="AB12" s="80" t="s">
        <v>33</v>
      </c>
    </row>
    <row r="13" spans="1:28" s="23" customFormat="1" x14ac:dyDescent="0.2">
      <c r="A13" s="81"/>
      <c r="B13" s="81"/>
      <c r="C13" s="81"/>
      <c r="D13" s="81"/>
      <c r="E13" s="82"/>
      <c r="F13" s="82"/>
      <c r="G13" s="82"/>
      <c r="H13" s="82"/>
      <c r="I13" s="83">
        <f>SUM(I9:I12)</f>
        <v>14880</v>
      </c>
      <c r="J13" s="83"/>
      <c r="K13" s="81"/>
      <c r="L13" s="81"/>
      <c r="M13" s="84"/>
      <c r="N13" s="81" t="s">
        <v>36</v>
      </c>
      <c r="O13" s="85">
        <f>SUM(O9:O12)</f>
        <v>-955296</v>
      </c>
      <c r="P13" s="81"/>
      <c r="Q13" s="82"/>
      <c r="R13" s="86">
        <f>SUM(R9:R12)</f>
        <v>1538326.3199999998</v>
      </c>
      <c r="S13" s="86">
        <f>SUM(S9:S12)</f>
        <v>0</v>
      </c>
      <c r="T13" s="81"/>
      <c r="U13" s="102" t="s">
        <v>41</v>
      </c>
      <c r="V13" s="101"/>
      <c r="W13" s="86">
        <f>SUM(W9:W12)</f>
        <v>583030.31999999995</v>
      </c>
      <c r="X13" s="86">
        <f>SUM(X9:X12)</f>
        <v>583030.31999999995</v>
      </c>
      <c r="Y13" s="86">
        <f>SUM(Y9:Y12)</f>
        <v>583030.31999999995</v>
      </c>
      <c r="Z13" s="86">
        <v>0</v>
      </c>
      <c r="AA13" s="81"/>
      <c r="AB13" s="87"/>
    </row>
    <row r="14" spans="1:28" s="23" customFormat="1" x14ac:dyDescent="0.2">
      <c r="A14" s="88"/>
      <c r="B14" s="88"/>
      <c r="C14" s="88"/>
      <c r="D14" s="88"/>
      <c r="E14" s="89"/>
      <c r="F14" s="89"/>
      <c r="G14" s="89"/>
      <c r="H14" s="89"/>
      <c r="I14" s="90"/>
      <c r="J14" s="90"/>
      <c r="K14" s="88"/>
      <c r="L14" s="88"/>
      <c r="M14" s="91"/>
      <c r="N14" s="88"/>
      <c r="O14" s="92"/>
      <c r="P14" s="88"/>
      <c r="Q14" s="89"/>
      <c r="R14" s="93"/>
      <c r="S14" s="93"/>
      <c r="T14" s="88"/>
      <c r="U14" s="103"/>
      <c r="V14" s="104"/>
      <c r="W14" s="93"/>
      <c r="X14" s="93"/>
      <c r="Y14" s="93"/>
      <c r="Z14" s="93"/>
      <c r="AA14" s="88"/>
      <c r="AB14" s="94"/>
    </row>
    <row r="15" spans="1:28" s="23" customFormat="1" ht="13.5" thickBot="1" x14ac:dyDescent="0.25">
      <c r="A15" s="24"/>
      <c r="B15" s="24"/>
      <c r="C15" s="24"/>
      <c r="D15" s="24"/>
      <c r="E15" s="25"/>
      <c r="F15" s="25"/>
      <c r="G15" s="25"/>
      <c r="H15" s="25"/>
      <c r="I15" s="31"/>
      <c r="J15" s="31"/>
      <c r="K15" s="24"/>
      <c r="L15" s="24"/>
      <c r="M15" s="32"/>
      <c r="N15" s="24"/>
      <c r="O15" s="30"/>
      <c r="P15" s="24"/>
      <c r="Q15" s="25"/>
      <c r="R15" s="26"/>
      <c r="S15" s="26"/>
      <c r="T15" s="24"/>
      <c r="U15" s="105"/>
      <c r="V15" s="106"/>
      <c r="W15" s="26"/>
      <c r="X15" s="26"/>
      <c r="Y15" s="26"/>
      <c r="Z15" s="26"/>
      <c r="AA15" s="24"/>
      <c r="AB15" s="60"/>
    </row>
    <row r="16" spans="1:28" ht="14.25" thickTop="1" thickBot="1" x14ac:dyDescent="0.25">
      <c r="D16"/>
      <c r="E16"/>
      <c r="F16"/>
      <c r="G16" s="75"/>
      <c r="I16" s="77"/>
      <c r="J16"/>
      <c r="S16"/>
      <c r="T16" s="62"/>
      <c r="U16" s="107" t="s">
        <v>35</v>
      </c>
      <c r="V16" s="108"/>
      <c r="W16" s="96">
        <f>+W13</f>
        <v>583030.31999999995</v>
      </c>
      <c r="X16" s="96">
        <f>+X13</f>
        <v>583030.31999999995</v>
      </c>
      <c r="Y16" s="96">
        <f>+Y13</f>
        <v>583030.31999999995</v>
      </c>
      <c r="Z16" s="63">
        <f>+Z13</f>
        <v>0</v>
      </c>
    </row>
    <row r="17" spans="4:24" ht="13.5" thickTop="1" x14ac:dyDescent="0.2">
      <c r="D17"/>
      <c r="E17"/>
      <c r="F17"/>
      <c r="G17" s="75"/>
      <c r="I17" s="77"/>
      <c r="J17"/>
      <c r="S17"/>
    </row>
    <row r="18" spans="4:24" x14ac:dyDescent="0.2">
      <c r="G18" s="75"/>
      <c r="I18" s="77"/>
    </row>
    <row r="19" spans="4:24" x14ac:dyDescent="0.2">
      <c r="D19"/>
      <c r="E19"/>
      <c r="F19"/>
      <c r="G19" s="74"/>
      <c r="I19" s="76"/>
      <c r="J19"/>
      <c r="S19"/>
      <c r="T19" s="36"/>
      <c r="U19" s="110"/>
      <c r="V19" s="111"/>
      <c r="W19" s="95"/>
      <c r="X19" s="33"/>
    </row>
    <row r="20" spans="4:24" x14ac:dyDescent="0.2">
      <c r="G20"/>
      <c r="H20"/>
      <c r="I20"/>
      <c r="J20"/>
      <c r="U20" s="110"/>
      <c r="V20" s="111"/>
      <c r="W20" s="95"/>
    </row>
    <row r="21" spans="4:24" x14ac:dyDescent="0.2">
      <c r="D21"/>
      <c r="E21"/>
      <c r="F21"/>
      <c r="G21"/>
      <c r="H21"/>
      <c r="I21"/>
      <c r="J21"/>
      <c r="S21"/>
      <c r="U21" s="110"/>
      <c r="V21" s="111"/>
      <c r="W21" s="78"/>
    </row>
    <row r="22" spans="4:24" x14ac:dyDescent="0.2">
      <c r="D22"/>
      <c r="E22"/>
      <c r="F22"/>
      <c r="G22"/>
      <c r="H22"/>
      <c r="I22"/>
      <c r="J22"/>
      <c r="S22"/>
      <c r="U22" s="110"/>
      <c r="V22" s="111"/>
      <c r="W22" s="95"/>
    </row>
    <row r="23" spans="4:24" x14ac:dyDescent="0.2">
      <c r="G23"/>
      <c r="H23"/>
      <c r="I23"/>
      <c r="J23"/>
    </row>
    <row r="24" spans="4:24" x14ac:dyDescent="0.2">
      <c r="G24"/>
      <c r="H24"/>
      <c r="I24"/>
      <c r="J24"/>
    </row>
    <row r="25" spans="4:24" x14ac:dyDescent="0.2">
      <c r="G25"/>
      <c r="H25"/>
      <c r="I25"/>
      <c r="J25"/>
    </row>
    <row r="26" spans="4:24" x14ac:dyDescent="0.2">
      <c r="G26"/>
      <c r="H26"/>
      <c r="I26"/>
      <c r="J26"/>
    </row>
    <row r="27" spans="4:24" x14ac:dyDescent="0.2">
      <c r="G27"/>
      <c r="H27"/>
      <c r="I27"/>
      <c r="J27"/>
    </row>
    <row r="28" spans="4:24" x14ac:dyDescent="0.2">
      <c r="G28"/>
      <c r="H28"/>
      <c r="I28"/>
      <c r="J28"/>
    </row>
    <row r="29" spans="4:24" x14ac:dyDescent="0.2">
      <c r="G29"/>
      <c r="H29"/>
      <c r="I29"/>
      <c r="J29"/>
    </row>
    <row r="30" spans="4:24" x14ac:dyDescent="0.2">
      <c r="G30"/>
      <c r="H30"/>
      <c r="I30"/>
      <c r="J30"/>
    </row>
    <row r="31" spans="4:24" x14ac:dyDescent="0.2">
      <c r="G31"/>
      <c r="H31"/>
      <c r="I31"/>
      <c r="J31"/>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W11:Y15 U13:U14 S11:S14">
    <cfRule type="cellIs" dxfId="24" priority="560" operator="lessThan">
      <formula>0</formula>
    </cfRule>
  </conditionalFormatting>
  <conditionalFormatting sqref="B15:B1048576 B1:B8">
    <cfRule type="duplicateValues" dxfId="23" priority="514"/>
  </conditionalFormatting>
  <conditionalFormatting sqref="W16:Y16">
    <cfRule type="cellIs" dxfId="22" priority="447" operator="lessThan">
      <formula>0</formula>
    </cfRule>
  </conditionalFormatting>
  <conditionalFormatting sqref="O11:O14">
    <cfRule type="cellIs" dxfId="21" priority="185" operator="greaterThanOrEqual">
      <formula>0</formula>
    </cfRule>
    <cfRule type="cellIs" dxfId="20" priority="186" operator="lessThan">
      <formula>0</formula>
    </cfRule>
  </conditionalFormatting>
  <conditionalFormatting sqref="W11:Y14">
    <cfRule type="cellIs" dxfId="19" priority="183" operator="lessThan">
      <formula>0</formula>
    </cfRule>
    <cfRule type="cellIs" dxfId="18" priority="184" operator="greaterThanOrEqual">
      <formula>0</formula>
    </cfRule>
  </conditionalFormatting>
  <conditionalFormatting sqref="X19">
    <cfRule type="duplicateValues" dxfId="17" priority="45"/>
  </conditionalFormatting>
  <conditionalFormatting sqref="B11:B12">
    <cfRule type="duplicateValues" dxfId="16" priority="1204"/>
  </conditionalFormatting>
  <conditionalFormatting sqref="W10:Y10 S10">
    <cfRule type="cellIs" dxfId="15" priority="40" operator="lessThan">
      <formula>0</formula>
    </cfRule>
  </conditionalFormatting>
  <conditionalFormatting sqref="O10">
    <cfRule type="cellIs" dxfId="14" priority="38" operator="greaterThanOrEqual">
      <formula>0</formula>
    </cfRule>
    <cfRule type="cellIs" dxfId="13" priority="39" operator="lessThan">
      <formula>0</formula>
    </cfRule>
  </conditionalFormatting>
  <conditionalFormatting sqref="W10:Y10">
    <cfRule type="cellIs" dxfId="12" priority="36" operator="lessThan">
      <formula>0</formula>
    </cfRule>
    <cfRule type="cellIs" dxfId="11" priority="37" operator="greaterThanOrEqual">
      <formula>0</formula>
    </cfRule>
  </conditionalFormatting>
  <conditionalFormatting sqref="B10">
    <cfRule type="duplicateValues" dxfId="10" priority="41"/>
  </conditionalFormatting>
  <conditionalFormatting sqref="B10">
    <cfRule type="duplicateValues" dxfId="9" priority="42"/>
  </conditionalFormatting>
  <conditionalFormatting sqref="S9 W9:Y9">
    <cfRule type="cellIs" dxfId="8" priority="33" operator="lessThan">
      <formula>0</formula>
    </cfRule>
  </conditionalFormatting>
  <conditionalFormatting sqref="O9">
    <cfRule type="cellIs" dxfId="7" priority="31" operator="greaterThanOrEqual">
      <formula>0</formula>
    </cfRule>
    <cfRule type="cellIs" dxfId="6" priority="32" operator="lessThan">
      <formula>0</formula>
    </cfRule>
  </conditionalFormatting>
  <conditionalFormatting sqref="W9:Y9">
    <cfRule type="cellIs" dxfId="5" priority="29" operator="lessThan">
      <formula>0</formula>
    </cfRule>
    <cfRule type="cellIs" dxfId="4" priority="30" operator="greaterThanOrEqual">
      <formula>0</formula>
    </cfRule>
  </conditionalFormatting>
  <conditionalFormatting sqref="B9">
    <cfRule type="duplicateValues" dxfId="3" priority="34"/>
  </conditionalFormatting>
  <conditionalFormatting sqref="B9">
    <cfRule type="duplicateValues" dxfId="2" priority="35"/>
  </conditionalFormatting>
  <conditionalFormatting sqref="B11:B14">
    <cfRule type="duplicateValues" dxfId="1" priority="1218"/>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50" t="s">
        <v>27</v>
      </c>
      <c r="B2" s="150"/>
      <c r="C2" s="150"/>
      <c r="D2" s="44"/>
      <c r="E2" s="44"/>
      <c r="F2" s="45"/>
      <c r="G2" s="46"/>
      <c r="H2" s="46"/>
      <c r="I2" s="46"/>
      <c r="J2" s="46"/>
    </row>
    <row r="3" spans="1:10" s="47" customFormat="1" ht="15.75" x14ac:dyDescent="0.25">
      <c r="A3" s="151"/>
      <c r="B3" s="151"/>
      <c r="C3" s="151"/>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2022-07-14T15:40:46Z</dcterms:modified>
</cp:coreProperties>
</file>