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6F302B20-543D-4C94-A01A-27D04AE4A07F}" xr6:coauthVersionLast="47" xr6:coauthVersionMax="47" xr10:uidLastSave="{00000000-0000-0000-0000-000000000000}"/>
  <bookViews>
    <workbookView xWindow="-120" yWindow="-120" windowWidth="29040" windowHeight="17640" activeTab="1" xr2:uid="{00000000-000D-0000-FFFF-FFFF00000000}"/>
  </bookViews>
  <sheets>
    <sheet name="Payments - Derivatives - Global" sheetId="5" r:id="rId1"/>
    <sheet name="Cash Flows - Derivatives - Glo" sheetId="7" r:id="rId2"/>
    <sheet name="Disclaimer" sheetId="2" r:id="rId3"/>
  </sheets>
  <definedNames>
    <definedName name="âa143" localSheetId="0">#REF!</definedName>
    <definedName name="âa143">#REF!</definedName>
    <definedName name="AI_DER" localSheetId="0">#REF!</definedName>
    <definedName name="AI_DER">#REF!</definedName>
    <definedName name="AI_DER_Global">'Cash Flows - Derivatives - Glo'!$A$6:$M$72</definedName>
    <definedName name="AI_FIN">#REF!</definedName>
    <definedName name="fxPortfolioInput" localSheetId="2">Disclaimer!$A$1</definedName>
    <definedName name="fxPortfolioInput" localSheetId="0">'Payments - Derivatives - Global'!#REF!</definedName>
    <definedName name="fxPortfolioInput">#REF!</definedName>
    <definedName name="_xlnm.Print_Area" localSheetId="2">Disclaimer!$A$1:$M$34</definedName>
    <definedName name="_xlnm.Print_Area" localSheetId="0">'Payments - Derivatives - Global'!#REF!</definedName>
  </definedNames>
  <calcPr calcId="145621" calcMode="manual" calcCompleted="0" calcOnSave="0"/>
</workbook>
</file>

<file path=xl/calcChain.xml><?xml version="1.0" encoding="utf-8"?>
<calcChain xmlns="http://schemas.openxmlformats.org/spreadsheetml/2006/main">
  <c r="E35" i="5" l="1"/>
  <c r="D35" i="5"/>
  <c r="C35" i="5"/>
  <c r="E34" i="5"/>
  <c r="D34" i="5"/>
  <c r="C34" i="5"/>
  <c r="E33" i="5"/>
  <c r="D33" i="5"/>
  <c r="C33" i="5"/>
  <c r="E32" i="5"/>
  <c r="D32" i="5"/>
  <c r="C32" i="5"/>
  <c r="E31" i="5"/>
  <c r="D31" i="5"/>
  <c r="C31" i="5"/>
  <c r="E30" i="5"/>
  <c r="D30" i="5"/>
  <c r="C30" i="5"/>
  <c r="E29" i="5"/>
  <c r="D29" i="5"/>
  <c r="C29" i="5"/>
  <c r="E28" i="5"/>
  <c r="D28" i="5"/>
  <c r="C28" i="5"/>
  <c r="E27" i="5"/>
  <c r="D27" i="5"/>
  <c r="C27" i="5"/>
  <c r="E26" i="5"/>
  <c r="D26" i="5"/>
  <c r="C26" i="5"/>
  <c r="E25" i="5"/>
  <c r="D25" i="5"/>
  <c r="C25" i="5"/>
  <c r="E24" i="5"/>
  <c r="D24" i="5"/>
  <c r="C24" i="5"/>
  <c r="E23" i="5"/>
  <c r="D23" i="5"/>
  <c r="C23" i="5"/>
  <c r="E22" i="5"/>
  <c r="D22" i="5"/>
  <c r="C22" i="5"/>
  <c r="E21" i="5"/>
  <c r="D21" i="5"/>
  <c r="C21" i="5"/>
  <c r="E20" i="5"/>
  <c r="D20" i="5"/>
  <c r="C20" i="5"/>
  <c r="E19" i="5"/>
  <c r="D19" i="5"/>
  <c r="C19" i="5"/>
  <c r="E18" i="5"/>
  <c r="D18" i="5"/>
  <c r="C18" i="5"/>
  <c r="E17" i="5"/>
  <c r="D17" i="5"/>
  <c r="C17" i="5"/>
  <c r="E16" i="5"/>
  <c r="D16" i="5"/>
  <c r="C16" i="5"/>
  <c r="E15" i="5"/>
  <c r="D15" i="5"/>
  <c r="C15" i="5"/>
  <c r="E14" i="5"/>
  <c r="D14" i="5"/>
  <c r="C14" i="5"/>
  <c r="E13" i="5"/>
  <c r="D13" i="5"/>
  <c r="C13" i="5"/>
  <c r="E12" i="5"/>
  <c r="D12" i="5"/>
  <c r="C12" i="5"/>
  <c r="E11" i="5"/>
  <c r="D11" i="5"/>
  <c r="C11" i="5"/>
  <c r="E10" i="5"/>
  <c r="D10" i="5"/>
  <c r="C10" i="5"/>
  <c r="E9" i="5"/>
  <c r="D9" i="5"/>
  <c r="C9" i="5"/>
  <c r="E8" i="5"/>
  <c r="D8" i="5"/>
  <c r="C8" i="5"/>
  <c r="E7" i="5"/>
  <c r="D7" i="5"/>
  <c r="C7" i="5"/>
  <c r="E6" i="5"/>
  <c r="D6" i="5"/>
  <c r="C6" i="5"/>
  <c r="E5" i="5"/>
  <c r="D5" i="5"/>
  <c r="C5" i="5"/>
  <c r="E4" i="5"/>
  <c r="D4" i="5"/>
  <c r="C4" i="5"/>
  <c r="E3" i="5"/>
  <c r="D3" i="5"/>
  <c r="C3" i="5"/>
  <c r="E2" i="5"/>
  <c r="D2" i="5"/>
  <c r="C2" i="5"/>
</calcChain>
</file>

<file path=xl/sharedStrings.xml><?xml version="1.0" encoding="utf-8"?>
<sst xmlns="http://schemas.openxmlformats.org/spreadsheetml/2006/main" count="568" uniqueCount="159">
  <si>
    <t>Strategy ID</t>
  </si>
  <si>
    <t>AVERTISSEMENT - DISCLAIMER</t>
  </si>
  <si>
    <t>Value Date: Xxxxx</t>
  </si>
  <si>
    <t>Grand Total</t>
  </si>
  <si>
    <t>Payment</t>
  </si>
  <si>
    <t>Currency</t>
  </si>
  <si>
    <t>Acc. Int prior to 28.04.2023</t>
  </si>
  <si>
    <t>Acc. Int after 28.04.2023</t>
  </si>
  <si>
    <t>Payment Date</t>
  </si>
  <si>
    <t>Kerius ID</t>
  </si>
  <si>
    <t>Trade Description</t>
  </si>
  <si>
    <t>Counterparty</t>
  </si>
  <si>
    <t>Accrual Start</t>
  </si>
  <si>
    <t>Accrual End</t>
  </si>
  <si>
    <t>Notional</t>
  </si>
  <si>
    <t>Product</t>
  </si>
  <si>
    <t>Number of days</t>
  </si>
  <si>
    <t>Coupon</t>
  </si>
  <si>
    <t>Flow</t>
  </si>
  <si>
    <t>END</t>
  </si>
  <si>
    <t>ADKB1-D</t>
  </si>
  <si>
    <t>IRORPEA385P</t>
  </si>
  <si>
    <t>Swap 0,425% vs Euribor 3m - Slovénie - entité SeneCura Dom starejših občanov Maribor d.o.o. - SI-ETAB</t>
  </si>
  <si>
    <t>ADKB</t>
  </si>
  <si>
    <t>Swap</t>
  </si>
  <si>
    <t>EUR</t>
  </si>
  <si>
    <t>IRORPEA385R</t>
  </si>
  <si>
    <t>Swap 0,425% vs Euribor 3m - SlovénieSwap 0,425% vs Euribor 3m - Slovénie - entité SeneCura Dom starejših občanov Maribor d.o.o. - SI-ETAB</t>
  </si>
  <si>
    <t>BNP26-D</t>
  </si>
  <si>
    <t>IRORPEA301P</t>
  </si>
  <si>
    <t>BNP</t>
  </si>
  <si>
    <t>IRORPEA301R</t>
  </si>
  <si>
    <t>BNP27-D</t>
  </si>
  <si>
    <t>IRORPEA303P</t>
  </si>
  <si>
    <t>IRORPEA303R</t>
  </si>
  <si>
    <t>BNP28-D</t>
  </si>
  <si>
    <t>IRORPEA318P</t>
  </si>
  <si>
    <t>IRORPEA318R</t>
  </si>
  <si>
    <t>BNP29-D</t>
  </si>
  <si>
    <t>IRORPEA329P</t>
  </si>
  <si>
    <t>Swap 0.54% vs Euribor 6m</t>
  </si>
  <si>
    <t>IRORPEA329R</t>
  </si>
  <si>
    <t>BNP30-D</t>
  </si>
  <si>
    <t>IRORPEA332P</t>
  </si>
  <si>
    <t>IRORPEA332R</t>
  </si>
  <si>
    <t>BNP33-D</t>
  </si>
  <si>
    <t>IRORPEA340P</t>
  </si>
  <si>
    <t>Swap 0.70% vs Euribor 3m</t>
  </si>
  <si>
    <t>IRORPEA340R</t>
  </si>
  <si>
    <t>BNP34-D</t>
  </si>
  <si>
    <t>IRORPEA342P</t>
  </si>
  <si>
    <t>Swap 1.2975% vs Euribor 3m</t>
  </si>
  <si>
    <t>IRORPEA342R</t>
  </si>
  <si>
    <t>BNP39-D</t>
  </si>
  <si>
    <t>IRORPEA360B</t>
  </si>
  <si>
    <t>Cap 0.50% versus Euribor 3m</t>
  </si>
  <si>
    <t>Cap</t>
  </si>
  <si>
    <t>IRORPEA360P</t>
  </si>
  <si>
    <t>Premium</t>
  </si>
  <si>
    <t>CACIB10-D</t>
  </si>
  <si>
    <t>IRORPEA347P</t>
  </si>
  <si>
    <t>Swap 0.27% vs Euribor 3m</t>
  </si>
  <si>
    <t>CACIB</t>
  </si>
  <si>
    <t>IRORPEA347R</t>
  </si>
  <si>
    <t>CACIB11-D</t>
  </si>
  <si>
    <t>IRORPEA348P</t>
  </si>
  <si>
    <t>Swap 0.2675% vs Euribor 3m</t>
  </si>
  <si>
    <t>IRORPEA348R</t>
  </si>
  <si>
    <t>CACIB12-D</t>
  </si>
  <si>
    <t>IRORPEA358B</t>
  </si>
  <si>
    <t>IRORPEA358P</t>
  </si>
  <si>
    <t>CACIB9-D</t>
  </si>
  <si>
    <t>IRORPEA330B</t>
  </si>
  <si>
    <t>IRORPEA331P</t>
  </si>
  <si>
    <t>CAG10-D</t>
  </si>
  <si>
    <t>IRORPEA312P</t>
  </si>
  <si>
    <t>CA</t>
  </si>
  <si>
    <t>IRORPEA312R</t>
  </si>
  <si>
    <t>CAG11-D</t>
  </si>
  <si>
    <t>IRORPEA316P</t>
  </si>
  <si>
    <t>IRORPEA316R</t>
  </si>
  <si>
    <t>CAG12-D</t>
  </si>
  <si>
    <t>IRORPEA317P</t>
  </si>
  <si>
    <t>IRORPEA317R</t>
  </si>
  <si>
    <t>CAG13-D</t>
  </si>
  <si>
    <t>IRORPEA327B</t>
  </si>
  <si>
    <t>Cap 0.50% versus Euribor 6m</t>
  </si>
  <si>
    <t>IRORPEA328P</t>
  </si>
  <si>
    <t>CAG14-D</t>
  </si>
  <si>
    <t>IRORPEA339P</t>
  </si>
  <si>
    <t>IRORPEA339R</t>
  </si>
  <si>
    <t>CAG15-D</t>
  </si>
  <si>
    <t>IRORPEA346P</t>
  </si>
  <si>
    <t>Swap 0.30% vs Euribor 3m</t>
  </si>
  <si>
    <t>IRORPEA346R</t>
  </si>
  <si>
    <t>CAG16-D</t>
  </si>
  <si>
    <t>IRORPEA351P</t>
  </si>
  <si>
    <t>Swap 0.6230% vs Euribor 3m</t>
  </si>
  <si>
    <t>CADIF</t>
  </si>
  <si>
    <t>IRORPEA351R</t>
  </si>
  <si>
    <t>CB1-D</t>
  </si>
  <si>
    <t>IRORPEA305P</t>
  </si>
  <si>
    <t>Swap (Ex Verdello) - Italie - entité VERDELLO srl - IT-ETAB</t>
  </si>
  <si>
    <t>CREDITO BERGAMASCO</t>
  </si>
  <si>
    <t>IRORPEA305R</t>
  </si>
  <si>
    <t>ING5-D</t>
  </si>
  <si>
    <t>IRORPEA389P</t>
  </si>
  <si>
    <t>Swap avec leasing du floor - Belgique - entité EDEGEM 3 EIKEN - SRL</t>
  </si>
  <si>
    <t>ING</t>
  </si>
  <si>
    <t>IRORPEA389R</t>
  </si>
  <si>
    <t>KBC2-D</t>
  </si>
  <si>
    <t>IRORPEA383P</t>
  </si>
  <si>
    <t>Swap 4,56% vs Euribor 3m avec spread 2% - Belgique - entité HELCHTEREN HET DORP - SA</t>
  </si>
  <si>
    <t>KBC</t>
  </si>
  <si>
    <t>IRORPEA383R</t>
  </si>
  <si>
    <t>KBC3-D</t>
  </si>
  <si>
    <t>IRORPEA384P</t>
  </si>
  <si>
    <t>Swap 4,56% vs Euribor 3m avec spread 2% - Belgique - LEUVEN BRABANCONNE - SA</t>
  </si>
  <si>
    <t>IRORPEA384R</t>
  </si>
  <si>
    <t>Swap 4,56% vs Euribor 3m avec spread 2% - Belgique LEUVEN BRABANCONNE - SA</t>
  </si>
  <si>
    <t>LC41-D</t>
  </si>
  <si>
    <t>IRORPEA302P</t>
  </si>
  <si>
    <t>LCL</t>
  </si>
  <si>
    <t>IRORPEA302R</t>
  </si>
  <si>
    <t>LC42-D</t>
  </si>
  <si>
    <t>IRORPEA304P</t>
  </si>
  <si>
    <t>IRORPEA304R</t>
  </si>
  <si>
    <t>LC43-D</t>
  </si>
  <si>
    <t>IRORPEA313P</t>
  </si>
  <si>
    <t>IRORPEA313R</t>
  </si>
  <si>
    <t>LC47-D</t>
  </si>
  <si>
    <t>IRORPEA338P</t>
  </si>
  <si>
    <t>IRORPEA338R</t>
  </si>
  <si>
    <t>LC48-D</t>
  </si>
  <si>
    <t>IRORPEA341P</t>
  </si>
  <si>
    <t>Swap 1.123% vs Euribor 3m</t>
  </si>
  <si>
    <t>IRORPEA341R</t>
  </si>
  <si>
    <t>LC49-D</t>
  </si>
  <si>
    <t>IRORPEA343P</t>
  </si>
  <si>
    <t>Swap 1.2750% vs Euribor 3m</t>
  </si>
  <si>
    <t>IRORPEA343R</t>
  </si>
  <si>
    <t>LC51-D</t>
  </si>
  <si>
    <t>IRORPEA350P</t>
  </si>
  <si>
    <t>Swap 0.62% vs Euribor 3m</t>
  </si>
  <si>
    <t>IRORPEA350R</t>
  </si>
  <si>
    <t>LC58-D</t>
  </si>
  <si>
    <t>IRORPEA388P</t>
  </si>
  <si>
    <t>Swap 0,889% vs Euribor 3m - entité GROUPE SINOUE</t>
  </si>
  <si>
    <t>IRORPEA388R</t>
  </si>
  <si>
    <t>UC1-D</t>
  </si>
  <si>
    <t>IRORPEA390P</t>
  </si>
  <si>
    <t>Structured Interest Rate Swap - entité ORPEA - SA</t>
  </si>
  <si>
    <t>UNICREDIT</t>
  </si>
  <si>
    <t>IRORPEA390R</t>
  </si>
  <si>
    <t>Value Date: 28.04.2023</t>
  </si>
  <si>
    <t>Calculation Date: 01.05.2023</t>
  </si>
  <si>
    <t>IR Accrued Interests - Derivatives - Global - ORPEA</t>
  </si>
  <si>
    <t>Acc. after 28.04.2023</t>
  </si>
  <si>
    <t xml:space="preserve"> Total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</si>
</sst>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1">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Alignment="1">
      <alignment horizontal="center"/>
    </xf>
    <xf numFmtId="169" fontId="46" fillId="0" borderId="0" xfId="0" applyNumberFormat="1" applyFont="1" applyAlignment="1">
      <alignment horizontal="center"/>
    </xf>
    <xf numFmtId="169" fontId="49" fillId="0" borderId="0" xfId="121" applyNumberFormat="1" applyFont="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91581A96-C052-4344-BBCE-00E00A2D571E}"/>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3"/>
  <sheetViews>
    <sheetView workbookViewId="0">
      <selection activeCell="A36" sqref="A36:XFD36"/>
    </sheetView>
  </sheetViews>
  <sheetFormatPr baseColWidth="10" defaultColWidth="8.85546875" defaultRowHeight="12.75" x14ac:dyDescent="0.2"/>
  <cols>
    <col min="1" max="1" width="9" style="5" bestFit="1" customWidth="1"/>
    <col min="2" max="2" width="11" style="5" bestFit="1" customWidth="1"/>
    <col min="3" max="3" width="24.85546875" style="5" bestFit="1" customWidth="1"/>
    <col min="4" max="4" width="22.42578125" style="6" bestFit="1" customWidth="1"/>
    <col min="5" max="5" width="13.2851562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4" t="s">
        <v>4</v>
      </c>
      <c r="B1" s="34" t="s">
        <v>0</v>
      </c>
      <c r="C1" s="34" t="s">
        <v>6</v>
      </c>
      <c r="D1" s="34" t="s">
        <v>7</v>
      </c>
      <c r="E1" s="34" t="s">
        <v>3</v>
      </c>
      <c r="F1" s="34" t="s">
        <v>5</v>
      </c>
    </row>
    <row r="2" spans="1:6" ht="15" x14ac:dyDescent="0.25">
      <c r="A2" s="37" t="s">
        <v>19</v>
      </c>
      <c r="B2" s="37" t="s">
        <v>20</v>
      </c>
      <c r="C2" s="33">
        <f ca="1">SUMIF('Cash Flows - Derivatives - Glo'!B:B,'Payments - Derivatives - Global'!B2,'Cash Flows - Derivatives - Glo'!N:N)</f>
        <v>2216.3021284249999</v>
      </c>
      <c r="D2" s="33">
        <f ca="1">SUMIF('Cash Flows - Derivatives - Glo'!B:B,'Payments - Derivatives - Global'!B2,'Cash Flows - Derivatives - Glo'!O:O)</f>
        <v>4738.3011021499997</v>
      </c>
      <c r="E2" s="33">
        <f t="shared" ref="E2:E34" ca="1" si="0">C2+D2</f>
        <v>6954.6032305749995</v>
      </c>
      <c r="F2" s="36" t="s">
        <v>25</v>
      </c>
    </row>
    <row r="3" spans="1:6" ht="15" x14ac:dyDescent="0.25">
      <c r="A3" s="37" t="s">
        <v>19</v>
      </c>
      <c r="B3" s="37" t="s">
        <v>28</v>
      </c>
      <c r="C3" s="33">
        <f ca="1">SUMIF('Cash Flows - Derivatives - Glo'!B:B,'Payments - Derivatives - Global'!B3,'Cash Flows - Derivatives - Glo'!N:N)</f>
        <v>215106.66666666669</v>
      </c>
      <c r="D3" s="33">
        <f ca="1">SUMIF('Cash Flows - Derivatives - Glo'!B:B,'Payments - Derivatives - Global'!B3,'Cash Flows - Derivatives - Glo'!O:O)</f>
        <v>72756.666666666672</v>
      </c>
      <c r="E3" s="33">
        <f t="shared" ca="1" si="0"/>
        <v>287863.33333333337</v>
      </c>
      <c r="F3" s="36" t="s">
        <v>25</v>
      </c>
    </row>
    <row r="4" spans="1:6" ht="15" x14ac:dyDescent="0.25">
      <c r="A4" s="37" t="s">
        <v>19</v>
      </c>
      <c r="B4" s="37" t="s">
        <v>32</v>
      </c>
      <c r="C4" s="33">
        <f ca="1">SUMIF('Cash Flows - Derivatives - Glo'!B:B,'Payments - Derivatives - Global'!B4,'Cash Flows - Derivatives - Glo'!N:N)</f>
        <v>46475</v>
      </c>
      <c r="D4" s="33">
        <f ca="1">SUMIF('Cash Flows - Derivatives - Glo'!B:B,'Payments - Derivatives - Global'!B4,'Cash Flows - Derivatives - Glo'!O:O)</f>
        <v>338000</v>
      </c>
      <c r="E4" s="33">
        <f t="shared" ca="1" si="0"/>
        <v>384475</v>
      </c>
      <c r="F4" s="36" t="s">
        <v>25</v>
      </c>
    </row>
    <row r="5" spans="1:6" ht="15" x14ac:dyDescent="0.25">
      <c r="A5" s="37" t="s">
        <v>19</v>
      </c>
      <c r="B5" s="37" t="s">
        <v>35</v>
      </c>
      <c r="C5" s="33">
        <f ca="1">SUMIF('Cash Flows - Derivatives - Glo'!B:B,'Payments - Derivatives - Global'!B5,'Cash Flows - Derivatives - Glo'!N:N)</f>
        <v>189909.72222222219</v>
      </c>
      <c r="D5" s="33">
        <f ca="1">SUMIF('Cash Flows - Derivatives - Glo'!B:B,'Payments - Derivatives - Global'!B5,'Cash Flows - Derivatives - Glo'!O:O)</f>
        <v>406013.88888888888</v>
      </c>
      <c r="E5" s="33">
        <f t="shared" ca="1" si="0"/>
        <v>595923.61111111101</v>
      </c>
      <c r="F5" s="36" t="s">
        <v>25</v>
      </c>
    </row>
    <row r="6" spans="1:6" ht="15" x14ac:dyDescent="0.25">
      <c r="A6" s="37" t="s">
        <v>19</v>
      </c>
      <c r="B6" s="37" t="s">
        <v>38</v>
      </c>
      <c r="C6" s="33">
        <f ca="1">SUMIF('Cash Flows - Derivatives - Glo'!B:B,'Payments - Derivatives - Global'!B6,'Cash Flows - Derivatives - Glo'!N:N)</f>
        <v>368666.66666666663</v>
      </c>
      <c r="D6" s="33">
        <f ca="1">SUMIF('Cash Flows - Derivatives - Glo'!B:B,'Payments - Derivatives - Global'!B6,'Cash Flows - Derivatives - Glo'!O:O)</f>
        <v>190477.77777777775</v>
      </c>
      <c r="E6" s="33">
        <f t="shared" ca="1" si="0"/>
        <v>559144.44444444438</v>
      </c>
      <c r="F6" s="36" t="s">
        <v>25</v>
      </c>
    </row>
    <row r="7" spans="1:6" ht="15" x14ac:dyDescent="0.25">
      <c r="A7" s="37" t="s">
        <v>19</v>
      </c>
      <c r="B7" s="37" t="s">
        <v>42</v>
      </c>
      <c r="C7" s="33">
        <f ca="1">SUMIF('Cash Flows - Derivatives - Glo'!B:B,'Payments - Derivatives - Global'!B7,'Cash Flows - Derivatives - Glo'!N:N)</f>
        <v>132555.55555555553</v>
      </c>
      <c r="D7" s="33">
        <f ca="1">SUMIF('Cash Flows - Derivatives - Glo'!B:B,'Payments - Derivatives - Global'!B7,'Cash Flows - Derivatives - Glo'!O:O)</f>
        <v>169008.33333333331</v>
      </c>
      <c r="E7" s="33">
        <f t="shared" ca="1" si="0"/>
        <v>301563.88888888888</v>
      </c>
      <c r="F7" s="36" t="s">
        <v>25</v>
      </c>
    </row>
    <row r="8" spans="1:6" ht="15" x14ac:dyDescent="0.25">
      <c r="A8" s="37" t="s">
        <v>19</v>
      </c>
      <c r="B8" s="37" t="s">
        <v>45</v>
      </c>
      <c r="C8" s="33">
        <f ca="1">SUMIF('Cash Flows - Derivatives - Glo'!B:B,'Payments - Derivatives - Global'!B8,'Cash Flows - Derivatives - Glo'!N:N)</f>
        <v>277359.44444444438</v>
      </c>
      <c r="D8" s="33">
        <f ca="1">SUMIF('Cash Flows - Derivatives - Glo'!B:B,'Payments - Derivatives - Global'!B8,'Cash Flows - Derivatives - Glo'!O:O)</f>
        <v>60791.111111111095</v>
      </c>
      <c r="E8" s="33">
        <f t="shared" ca="1" si="0"/>
        <v>338150.5555555555</v>
      </c>
      <c r="F8" s="36" t="s">
        <v>25</v>
      </c>
    </row>
    <row r="9" spans="1:6" ht="15" x14ac:dyDescent="0.25">
      <c r="A9" s="37" t="s">
        <v>19</v>
      </c>
      <c r="B9" s="37" t="s">
        <v>49</v>
      </c>
      <c r="C9" s="33">
        <f ca="1">SUMIF('Cash Flows - Derivatives - Glo'!B:B,'Payments - Derivatives - Global'!B9,'Cash Flows - Derivatives - Glo'!N:N)</f>
        <v>66656.25</v>
      </c>
      <c r="D9" s="33">
        <f ca="1">SUMIF('Cash Flows - Derivatives - Glo'!B:B,'Payments - Derivatives - Global'!B9,'Cash Flows - Derivatives - Glo'!O:O)</f>
        <v>266625</v>
      </c>
      <c r="E9" s="33">
        <f t="shared" ca="1" si="0"/>
        <v>333281.25</v>
      </c>
      <c r="F9" s="36" t="s">
        <v>25</v>
      </c>
    </row>
    <row r="10" spans="1:6" ht="15" x14ac:dyDescent="0.25">
      <c r="A10" s="37" t="s">
        <v>19</v>
      </c>
      <c r="B10" s="37" t="s">
        <v>53</v>
      </c>
      <c r="C10" s="33">
        <f ca="1">SUMIF('Cash Flows - Derivatives - Glo'!B:B,'Payments - Derivatives - Global'!B10,'Cash Flows - Derivatives - Glo'!N:N)</f>
        <v>92756.814803025976</v>
      </c>
      <c r="D10" s="33">
        <f ca="1">SUMIF('Cash Flows - Derivatives - Glo'!B:B,'Payments - Derivatives - Global'!B10,'Cash Flows - Derivatives - Glo'!O:O)</f>
        <v>231892.03700756497</v>
      </c>
      <c r="E10" s="33">
        <f t="shared" ca="1" si="0"/>
        <v>324648.85181059095</v>
      </c>
      <c r="F10" s="36" t="s">
        <v>25</v>
      </c>
    </row>
    <row r="11" spans="1:6" ht="15" x14ac:dyDescent="0.25">
      <c r="A11" s="37" t="s">
        <v>19</v>
      </c>
      <c r="B11" s="37" t="s">
        <v>59</v>
      </c>
      <c r="C11" s="33">
        <f ca="1">SUMIF('Cash Flows - Derivatives - Glo'!B:B,'Payments - Derivatives - Global'!B11,'Cash Flows - Derivatives - Glo'!N:N)</f>
        <v>100461.11111111109</v>
      </c>
      <c r="D11" s="33">
        <f ca="1">SUMIF('Cash Flows - Derivatives - Glo'!B:B,'Payments - Derivatives - Global'!B11,'Cash Flows - Derivatives - Glo'!O:O)</f>
        <v>251152.77777777775</v>
      </c>
      <c r="E11" s="33">
        <f t="shared" ca="1" si="0"/>
        <v>351613.88888888888</v>
      </c>
      <c r="F11" s="36" t="s">
        <v>25</v>
      </c>
    </row>
    <row r="12" spans="1:6" ht="15" x14ac:dyDescent="0.25">
      <c r="A12" s="37" t="s">
        <v>19</v>
      </c>
      <c r="B12" s="37" t="s">
        <v>64</v>
      </c>
      <c r="C12" s="33">
        <f ca="1">SUMIF('Cash Flows - Derivatives - Glo'!B:B,'Payments - Derivatives - Global'!B12,'Cash Flows - Derivatives - Glo'!N:N)</f>
        <v>100551.38888888888</v>
      </c>
      <c r="D12" s="33">
        <f ca="1">SUMIF('Cash Flows - Derivatives - Glo'!B:B,'Payments - Derivatives - Global'!B12,'Cash Flows - Derivatives - Glo'!O:O)</f>
        <v>251378.47222222219</v>
      </c>
      <c r="E12" s="33">
        <f t="shared" ca="1" si="0"/>
        <v>351929.86111111107</v>
      </c>
      <c r="F12" s="36" t="s">
        <v>25</v>
      </c>
    </row>
    <row r="13" spans="1:6" ht="15" x14ac:dyDescent="0.25">
      <c r="A13" s="37" t="s">
        <v>19</v>
      </c>
      <c r="B13" s="37" t="s">
        <v>68</v>
      </c>
      <c r="C13" s="33">
        <f ca="1">SUMIF('Cash Flows - Derivatives - Glo'!B:B,'Payments - Derivatives - Global'!B13,'Cash Flows - Derivatives - Glo'!N:N)</f>
        <v>129584.73543289426</v>
      </c>
      <c r="D13" s="33">
        <f ca="1">SUMIF('Cash Flows - Derivatives - Glo'!B:B,'Payments - Derivatives - Global'!B13,'Cash Flows - Derivatives - Glo'!O:O)</f>
        <v>323961.83858223562</v>
      </c>
      <c r="E13" s="33">
        <f t="shared" ca="1" si="0"/>
        <v>453546.57401512988</v>
      </c>
      <c r="F13" s="36" t="s">
        <v>25</v>
      </c>
    </row>
    <row r="14" spans="1:6" ht="15" x14ac:dyDescent="0.25">
      <c r="A14" s="37" t="s">
        <v>19</v>
      </c>
      <c r="B14" s="37" t="s">
        <v>71</v>
      </c>
      <c r="C14" s="33">
        <f ca="1">SUMIF('Cash Flows - Derivatives - Glo'!B:B,'Payments - Derivatives - Global'!B14,'Cash Flows - Derivatives - Glo'!N:N)</f>
        <v>20932.357907616781</v>
      </c>
      <c r="D14" s="33">
        <f ca="1">SUMIF('Cash Flows - Derivatives - Glo'!B:B,'Payments - Derivatives - Global'!B14,'Cash Flows - Derivatives - Glo'!O:O)</f>
        <v>614015.83195675898</v>
      </c>
      <c r="E14" s="33">
        <f t="shared" ca="1" si="0"/>
        <v>634948.18986437574</v>
      </c>
      <c r="F14" s="36" t="s">
        <v>25</v>
      </c>
    </row>
    <row r="15" spans="1:6" ht="15" x14ac:dyDescent="0.25">
      <c r="A15" s="37" t="s">
        <v>19</v>
      </c>
      <c r="B15" s="37" t="s">
        <v>74</v>
      </c>
      <c r="C15" s="33">
        <f ca="1">SUMIF('Cash Flows - Derivatives - Glo'!B:B,'Payments - Derivatives - Global'!B15,'Cash Flows - Derivatives - Glo'!N:N)</f>
        <v>189400</v>
      </c>
      <c r="D15" s="33">
        <f ca="1">SUMIF('Cash Flows - Derivatives - Glo'!B:B,'Payments - Derivatives - Global'!B15,'Cash Flows - Derivatives - Glo'!O:O)</f>
        <v>94700</v>
      </c>
      <c r="E15" s="33">
        <f t="shared" ca="1" si="0"/>
        <v>284100</v>
      </c>
      <c r="F15" s="36" t="s">
        <v>25</v>
      </c>
    </row>
    <row r="16" spans="1:6" ht="15" x14ac:dyDescent="0.25">
      <c r="A16" s="37" t="s">
        <v>19</v>
      </c>
      <c r="B16" s="37" t="s">
        <v>78</v>
      </c>
      <c r="C16" s="33">
        <f ca="1">SUMIF('Cash Flows - Derivatives - Glo'!B:B,'Payments - Derivatives - Global'!B16,'Cash Flows - Derivatives - Glo'!N:N)</f>
        <v>175000</v>
      </c>
      <c r="D16" s="33">
        <f ca="1">SUMIF('Cash Flows - Derivatives - Glo'!B:B,'Payments - Derivatives - Global'!B16,'Cash Flows - Derivatives - Glo'!O:O)</f>
        <v>361666.66666666663</v>
      </c>
      <c r="E16" s="33">
        <f t="shared" ca="1" si="0"/>
        <v>536666.66666666663</v>
      </c>
      <c r="F16" s="36" t="s">
        <v>25</v>
      </c>
    </row>
    <row r="17" spans="1:6" ht="15" x14ac:dyDescent="0.25">
      <c r="A17" s="37" t="s">
        <v>19</v>
      </c>
      <c r="B17" s="37" t="s">
        <v>81</v>
      </c>
      <c r="C17" s="33">
        <f ca="1">SUMIF('Cash Flows - Derivatives - Glo'!B:B,'Payments - Derivatives - Global'!B17,'Cash Flows - Derivatives - Glo'!N:N)</f>
        <v>84629.166666666672</v>
      </c>
      <c r="D17" s="33">
        <f ca="1">SUMIF('Cash Flows - Derivatives - Glo'!B:B,'Payments - Derivatives - Global'!B17,'Cash Flows - Derivatives - Glo'!O:O)</f>
        <v>320700</v>
      </c>
      <c r="E17" s="33">
        <f t="shared" ca="1" si="0"/>
        <v>405329.16666666669</v>
      </c>
      <c r="F17" s="36" t="s">
        <v>25</v>
      </c>
    </row>
    <row r="18" spans="1:6" ht="15" x14ac:dyDescent="0.25">
      <c r="A18" s="37" t="s">
        <v>19</v>
      </c>
      <c r="B18" s="37" t="s">
        <v>84</v>
      </c>
      <c r="C18" s="33">
        <f ca="1">SUMIF('Cash Flows - Derivatives - Glo'!B:B,'Payments - Derivatives - Global'!B18,'Cash Flows - Derivatives - Glo'!N:N)</f>
        <v>242341.26966999535</v>
      </c>
      <c r="D18" s="33">
        <f ca="1">SUMIF('Cash Flows - Derivatives - Glo'!B:B,'Payments - Derivatives - Global'!B18,'Cash Flows - Derivatives - Glo'!O:O)</f>
        <v>125209.65599616428</v>
      </c>
      <c r="E18" s="33">
        <f t="shared" ca="1" si="0"/>
        <v>367550.9256661596</v>
      </c>
      <c r="F18" s="36" t="s">
        <v>25</v>
      </c>
    </row>
    <row r="19" spans="1:6" ht="15" x14ac:dyDescent="0.25">
      <c r="A19" s="37" t="s">
        <v>19</v>
      </c>
      <c r="B19" s="37" t="s">
        <v>88</v>
      </c>
      <c r="C19" s="33">
        <f ca="1">SUMIF('Cash Flows - Derivatives - Glo'!B:B,'Payments - Derivatives - Global'!B19,'Cash Flows - Derivatives - Glo'!N:N)</f>
        <v>3530.5555555555552</v>
      </c>
      <c r="D19" s="33">
        <f ca="1">SUMIF('Cash Flows - Derivatives - Glo'!B:B,'Payments - Derivatives - Global'!B19,'Cash Flows - Derivatives - Glo'!O:O)</f>
        <v>328341.66666666663</v>
      </c>
      <c r="E19" s="33">
        <f t="shared" ca="1" si="0"/>
        <v>331872.22222222219</v>
      </c>
      <c r="F19" s="36" t="s">
        <v>25</v>
      </c>
    </row>
    <row r="20" spans="1:6" ht="15" x14ac:dyDescent="0.25">
      <c r="A20" s="37" t="s">
        <v>19</v>
      </c>
      <c r="B20" s="37" t="s">
        <v>91</v>
      </c>
      <c r="C20" s="33">
        <f ca="1">SUMIF('Cash Flows - Derivatives - Glo'!B:B,'Payments - Derivatives - Global'!B20,'Cash Flows - Derivatives - Glo'!N:N)</f>
        <v>332125</v>
      </c>
      <c r="D20" s="33">
        <f ca="1">SUMIF('Cash Flows - Derivatives - Glo'!B:B,'Payments - Derivatives - Global'!B20,'Cash Flows - Derivatives - Glo'!O:O)</f>
        <v>346886.11111111112</v>
      </c>
      <c r="E20" s="33">
        <f t="shared" ca="1" si="0"/>
        <v>679011.11111111112</v>
      </c>
      <c r="F20" s="36" t="s">
        <v>25</v>
      </c>
    </row>
    <row r="21" spans="1:6" ht="15" x14ac:dyDescent="0.25">
      <c r="A21" s="37" t="s">
        <v>19</v>
      </c>
      <c r="B21" s="37" t="s">
        <v>95</v>
      </c>
      <c r="C21" s="33">
        <f ca="1">SUMIF('Cash Flows - Derivatives - Glo'!B:B,'Payments - Derivatives - Global'!B21,'Cash Flows - Derivatives - Glo'!N:N)</f>
        <v>98625.000000000015</v>
      </c>
      <c r="D21" s="33">
        <f ca="1">SUMIF('Cash Flows - Derivatives - Glo'!B:B,'Payments - Derivatives - Global'!B21,'Cash Flows - Derivatives - Glo'!O:O)</f>
        <v>203825</v>
      </c>
      <c r="E21" s="33">
        <f t="shared" ca="1" si="0"/>
        <v>302450</v>
      </c>
      <c r="F21" s="36" t="s">
        <v>25</v>
      </c>
    </row>
    <row r="22" spans="1:6" ht="15" x14ac:dyDescent="0.25">
      <c r="A22" s="37" t="s">
        <v>19</v>
      </c>
      <c r="B22" s="37" t="s">
        <v>100</v>
      </c>
      <c r="C22" s="33">
        <f ca="1">SUMIF('Cash Flows - Derivatives - Glo'!B:B,'Payments - Derivatives - Global'!B22,'Cash Flows - Derivatives - Glo'!N:N)</f>
        <v>2821.4758541666665</v>
      </c>
      <c r="D22" s="33">
        <f ca="1">SUMIF('Cash Flows - Derivatives - Glo'!B:B,'Payments - Derivatives - Global'!B22,'Cash Flows - Derivatives - Glo'!O:O)</f>
        <v>6032.1207916666672</v>
      </c>
      <c r="E22" s="33">
        <f t="shared" ca="1" si="0"/>
        <v>8853.5966458333332</v>
      </c>
      <c r="F22" s="36" t="s">
        <v>25</v>
      </c>
    </row>
    <row r="23" spans="1:6" ht="15" x14ac:dyDescent="0.25">
      <c r="A23" s="37" t="s">
        <v>19</v>
      </c>
      <c r="B23" s="37" t="s">
        <v>105</v>
      </c>
      <c r="C23" s="33">
        <f ca="1">SUMIF('Cash Flows - Derivatives - Glo'!B:B,'Payments - Derivatives - Global'!B23,'Cash Flows - Derivatives - Glo'!N:N)</f>
        <v>24287.5</v>
      </c>
      <c r="D23" s="33">
        <f ca="1">SUMIF('Cash Flows - Derivatives - Glo'!B:B,'Payments - Derivatives - Global'!B23,'Cash Flows - Derivatives - Glo'!O:O)</f>
        <v>51925</v>
      </c>
      <c r="E23" s="33">
        <f t="shared" ca="1" si="0"/>
        <v>76212.5</v>
      </c>
      <c r="F23" s="36" t="s">
        <v>25</v>
      </c>
    </row>
    <row r="24" spans="1:6" ht="15" x14ac:dyDescent="0.25">
      <c r="A24" s="37" t="s">
        <v>19</v>
      </c>
      <c r="B24" s="37" t="s">
        <v>110</v>
      </c>
      <c r="C24" s="33">
        <f ca="1">SUMIF('Cash Flows - Derivatives - Glo'!B:B,'Payments - Derivatives - Global'!B24,'Cash Flows - Derivatives - Glo'!N:N)</f>
        <v>1767.3848174999985</v>
      </c>
      <c r="D24" s="33">
        <f ca="1">SUMIF('Cash Flows - Derivatives - Glo'!B:B,'Payments - Derivatives - Global'!B24,'Cash Flows - Derivatives - Glo'!O:O)</f>
        <v>3652.5952894999937</v>
      </c>
      <c r="E24" s="33">
        <f t="shared" ca="1" si="0"/>
        <v>5419.9801069999921</v>
      </c>
      <c r="F24" s="36" t="s">
        <v>25</v>
      </c>
    </row>
    <row r="25" spans="1:6" ht="15" x14ac:dyDescent="0.25">
      <c r="A25" s="37" t="s">
        <v>19</v>
      </c>
      <c r="B25" s="37" t="s">
        <v>115</v>
      </c>
      <c r="C25" s="33">
        <f ca="1">SUMIF('Cash Flows - Derivatives - Glo'!B:B,'Payments - Derivatives - Global'!B25,'Cash Flows - Derivatives - Glo'!N:N)</f>
        <v>3621.4062500000073</v>
      </c>
      <c r="D25" s="33">
        <f ca="1">SUMIF('Cash Flows - Derivatives - Glo'!B:B,'Payments - Derivatives - Global'!B25,'Cash Flows - Derivatives - Glo'!O:O)</f>
        <v>7484.239583333343</v>
      </c>
      <c r="E25" s="33">
        <f t="shared" ca="1" si="0"/>
        <v>11105.64583333335</v>
      </c>
      <c r="F25" s="36" t="s">
        <v>25</v>
      </c>
    </row>
    <row r="26" spans="1:6" ht="15" x14ac:dyDescent="0.25">
      <c r="A26" s="37" t="s">
        <v>19</v>
      </c>
      <c r="B26" s="37" t="s">
        <v>120</v>
      </c>
      <c r="C26" s="33">
        <f ca="1">SUMIF('Cash Flows - Derivatives - Glo'!B:B,'Payments - Derivatives - Global'!B26,'Cash Flows - Derivatives - Glo'!N:N)</f>
        <v>148107.63888888891</v>
      </c>
      <c r="D26" s="33">
        <f ca="1">SUMIF('Cash Flows - Derivatives - Glo'!B:B,'Payments - Derivatives - Global'!B26,'Cash Flows - Derivatives - Glo'!O:O)</f>
        <v>561250</v>
      </c>
      <c r="E26" s="33">
        <f t="shared" ca="1" si="0"/>
        <v>709357.63888888888</v>
      </c>
      <c r="F26" s="36" t="s">
        <v>25</v>
      </c>
    </row>
    <row r="27" spans="1:6" ht="15" x14ac:dyDescent="0.25">
      <c r="A27" s="37" t="s">
        <v>19</v>
      </c>
      <c r="B27" s="37" t="s">
        <v>124</v>
      </c>
      <c r="C27" s="33">
        <f ca="1">SUMIF('Cash Flows - Derivatives - Glo'!B:B,'Payments - Derivatives - Global'!B27,'Cash Flows - Derivatives - Glo'!N:N)</f>
        <v>93880</v>
      </c>
      <c r="D27" s="33">
        <f ca="1">SUMIF('Cash Flows - Derivatives - Glo'!B:B,'Payments - Derivatives - Global'!B27,'Cash Flows - Derivatives - Glo'!O:O)</f>
        <v>618043.33333333337</v>
      </c>
      <c r="E27" s="33">
        <f t="shared" ca="1" si="0"/>
        <v>711923.33333333337</v>
      </c>
      <c r="F27" s="36" t="s">
        <v>25</v>
      </c>
    </row>
    <row r="28" spans="1:6" ht="15" x14ac:dyDescent="0.25">
      <c r="A28" s="37" t="s">
        <v>19</v>
      </c>
      <c r="B28" s="37" t="s">
        <v>127</v>
      </c>
      <c r="C28" s="33">
        <f ca="1">SUMIF('Cash Flows - Derivatives - Glo'!B:B,'Payments - Derivatives - Global'!B28,'Cash Flows - Derivatives - Glo'!N:N)</f>
        <v>176497.22222222219</v>
      </c>
      <c r="D28" s="33">
        <f ca="1">SUMIF('Cash Flows - Derivatives - Glo'!B:B,'Payments - Derivatives - Global'!B28,'Cash Flows - Derivatives - Glo'!O:O)</f>
        <v>377338.88888888888</v>
      </c>
      <c r="E28" s="33">
        <f t="shared" ca="1" si="0"/>
        <v>553836.11111111101</v>
      </c>
      <c r="F28" s="36" t="s">
        <v>25</v>
      </c>
    </row>
    <row r="29" spans="1:6" ht="15" x14ac:dyDescent="0.25">
      <c r="A29" s="37" t="s">
        <v>19</v>
      </c>
      <c r="B29" s="37" t="s">
        <v>130</v>
      </c>
      <c r="C29" s="33">
        <f ca="1">SUMIF('Cash Flows - Derivatives - Glo'!B:B,'Payments - Derivatives - Global'!B29,'Cash Flows - Derivatives - Glo'!N:N)</f>
        <v>157574.99999999997</v>
      </c>
      <c r="D29" s="33">
        <f ca="1">SUMIF('Cash Flows - Derivatives - Glo'!B:B,'Payments - Derivatives - Global'!B29,'Cash Flows - Derivatives - Glo'!O:O)</f>
        <v>107968.05555555556</v>
      </c>
      <c r="E29" s="33">
        <f t="shared" ca="1" si="0"/>
        <v>265543.0555555555</v>
      </c>
      <c r="F29" s="36" t="s">
        <v>25</v>
      </c>
    </row>
    <row r="30" spans="1:6" ht="15" x14ac:dyDescent="0.25">
      <c r="A30" s="37" t="s">
        <v>19</v>
      </c>
      <c r="B30" s="37" t="s">
        <v>133</v>
      </c>
      <c r="C30" s="33">
        <f ca="1">SUMIF('Cash Flows - Derivatives - Glo'!B:B,'Payments - Derivatives - Global'!B30,'Cash Flows - Derivatives - Glo'!N:N)</f>
        <v>97600.000000000029</v>
      </c>
      <c r="D30" s="33">
        <f ca="1">SUMIF('Cash Flows - Derivatives - Glo'!B:B,'Payments - Derivatives - Global'!B30,'Cash Flows - Derivatives - Glo'!O:O)</f>
        <v>390400.00000000012</v>
      </c>
      <c r="E30" s="33">
        <f t="shared" ca="1" si="0"/>
        <v>488000.00000000012</v>
      </c>
      <c r="F30" s="36" t="s">
        <v>25</v>
      </c>
    </row>
    <row r="31" spans="1:6" ht="15" x14ac:dyDescent="0.25">
      <c r="A31" s="37" t="s">
        <v>19</v>
      </c>
      <c r="B31" s="37" t="s">
        <v>137</v>
      </c>
      <c r="C31" s="33">
        <f ca="1">SUMIF('Cash Flows - Derivatives - Glo'!B:B,'Payments - Derivatives - Global'!B31,'Cash Flows - Derivatives - Glo'!N:N)</f>
        <v>68683.333333333314</v>
      </c>
      <c r="D31" s="33">
        <f ca="1">SUMIF('Cash Flows - Derivatives - Glo'!B:B,'Payments - Derivatives - Global'!B31,'Cash Flows - Derivatives - Glo'!O:O)</f>
        <v>417383.3333333332</v>
      </c>
      <c r="E31" s="33">
        <f t="shared" ca="1" si="0"/>
        <v>486066.66666666651</v>
      </c>
      <c r="F31" s="36" t="s">
        <v>25</v>
      </c>
    </row>
    <row r="32" spans="1:6" ht="15" x14ac:dyDescent="0.25">
      <c r="A32" s="37" t="s">
        <v>19</v>
      </c>
      <c r="B32" s="37" t="s">
        <v>141</v>
      </c>
      <c r="C32" s="33">
        <f ca="1">SUMIF('Cash Flows - Derivatives - Glo'!B:B,'Payments - Derivatives - Global'!B32,'Cash Flows - Derivatives - Glo'!N:N)</f>
        <v>96465.277777777766</v>
      </c>
      <c r="D32" s="33">
        <f ca="1">SUMIF('Cash Flows - Derivatives - Glo'!B:B,'Payments - Derivatives - Global'!B32,'Cash Flows - Derivatives - Glo'!O:O)</f>
        <v>206236.11111111112</v>
      </c>
      <c r="E32" s="33">
        <f t="shared" ca="1" si="0"/>
        <v>302701.38888888888</v>
      </c>
      <c r="F32" s="36" t="s">
        <v>25</v>
      </c>
    </row>
    <row r="33" spans="1:6" ht="15" x14ac:dyDescent="0.25">
      <c r="A33" s="37" t="s">
        <v>19</v>
      </c>
      <c r="B33" s="37" t="s">
        <v>145</v>
      </c>
      <c r="C33" s="33">
        <f ca="1">SUMIF('Cash Flows - Derivatives - Glo'!B:B,'Payments - Derivatives - Global'!B33,'Cash Flows - Derivatives - Glo'!N:N)</f>
        <v>2862.8383333333327</v>
      </c>
      <c r="D33" s="33">
        <f ca="1">SUMIF('Cash Flows - Derivatives - Glo'!B:B,'Payments - Derivatives - Global'!B33,'Cash Flows - Derivatives - Glo'!O:O)</f>
        <v>3890.5238888888885</v>
      </c>
      <c r="E33" s="33">
        <f t="shared" ca="1" si="0"/>
        <v>6753.3622222222211</v>
      </c>
      <c r="F33" s="36" t="s">
        <v>25</v>
      </c>
    </row>
    <row r="34" spans="1:6" ht="15" x14ac:dyDescent="0.25">
      <c r="A34" s="37" t="s">
        <v>19</v>
      </c>
      <c r="B34" s="37" t="s">
        <v>149</v>
      </c>
      <c r="C34" s="33">
        <f ca="1">SUMIF('Cash Flows - Derivatives - Glo'!B:B,'Payments - Derivatives - Global'!B34,'Cash Flows - Derivatives - Glo'!N:N)</f>
        <v>3381.7716894976329</v>
      </c>
      <c r="D34" s="33">
        <f ca="1">SUMIF('Cash Flows - Derivatives - Glo'!B:B,'Payments - Derivatives - Global'!B34,'Cash Flows - Derivatives - Glo'!O:O)</f>
        <v>1311.5616438356228</v>
      </c>
      <c r="E34" s="33">
        <f t="shared" ca="1" si="0"/>
        <v>4693.3333333332557</v>
      </c>
      <c r="F34" s="36" t="s">
        <v>25</v>
      </c>
    </row>
    <row r="35" spans="1:6" ht="15" x14ac:dyDescent="0.25">
      <c r="A35" s="45"/>
      <c r="B35" s="45" t="s">
        <v>158</v>
      </c>
      <c r="C35" s="46">
        <f ca="1">SUM(C2:C34)</f>
        <v>3746433.8568864549</v>
      </c>
      <c r="D35" s="46">
        <f ca="1">SUM(D2:D34)</f>
        <v>7715056.9002865423</v>
      </c>
      <c r="E35" s="46">
        <f ca="1">SUM(E2:E34)</f>
        <v>11461490.757172996</v>
      </c>
      <c r="F35" s="47"/>
    </row>
    <row r="36" spans="1:6" ht="15" x14ac:dyDescent="0.25">
      <c r="A36" s="42"/>
      <c r="B36" s="42"/>
      <c r="C36" s="43"/>
      <c r="D36" s="43"/>
      <c r="E36" s="43"/>
      <c r="F36" s="44"/>
    </row>
    <row r="37" spans="1:6" x14ac:dyDescent="0.2">
      <c r="D37" s="5"/>
      <c r="E37" s="5"/>
    </row>
    <row r="38" spans="1:6" x14ac:dyDescent="0.2">
      <c r="D38" s="5"/>
      <c r="E38" s="5"/>
      <c r="F38"/>
    </row>
    <row r="39" spans="1:6" x14ac:dyDescent="0.2">
      <c r="D39" s="5"/>
      <c r="E39" s="5"/>
      <c r="F39"/>
    </row>
    <row r="40" spans="1:6" x14ac:dyDescent="0.2">
      <c r="D40" s="5"/>
      <c r="E40" s="5"/>
      <c r="F40"/>
    </row>
    <row r="41" spans="1:6" x14ac:dyDescent="0.2">
      <c r="D41" s="5"/>
      <c r="E41" s="5"/>
      <c r="F41"/>
    </row>
    <row r="42" spans="1:6" x14ac:dyDescent="0.2">
      <c r="D42" s="5"/>
      <c r="E42" s="5"/>
      <c r="F42"/>
    </row>
    <row r="43" spans="1:6" x14ac:dyDescent="0.2">
      <c r="D43" s="5"/>
      <c r="E43" s="5"/>
      <c r="F43"/>
    </row>
    <row r="44" spans="1:6" x14ac:dyDescent="0.2">
      <c r="D44" s="5"/>
      <c r="E44" s="5"/>
      <c r="F44"/>
    </row>
    <row r="45" spans="1:6" x14ac:dyDescent="0.2">
      <c r="D45" s="5"/>
      <c r="E45" s="5"/>
      <c r="F45"/>
    </row>
    <row r="46" spans="1:6" x14ac:dyDescent="0.2">
      <c r="D46" s="5"/>
      <c r="E46" s="5"/>
      <c r="F46"/>
    </row>
    <row r="47" spans="1:6" x14ac:dyDescent="0.2">
      <c r="D47" s="5"/>
      <c r="E47" s="5"/>
      <c r="F47"/>
    </row>
    <row r="48" spans="1:6" x14ac:dyDescent="0.2">
      <c r="D48" s="5"/>
      <c r="E48" s="5"/>
      <c r="F48"/>
    </row>
    <row r="49" spans="4:6" x14ac:dyDescent="0.2">
      <c r="D49" s="5"/>
      <c r="E49" s="5"/>
      <c r="F49"/>
    </row>
    <row r="50" spans="4:6" x14ac:dyDescent="0.2">
      <c r="D50" s="5"/>
      <c r="E50" s="5"/>
      <c r="F50"/>
    </row>
    <row r="51" spans="4:6" x14ac:dyDescent="0.2">
      <c r="D51" s="5"/>
      <c r="E51" s="5"/>
      <c r="F51"/>
    </row>
    <row r="52" spans="4:6" x14ac:dyDescent="0.2">
      <c r="D52" s="5"/>
      <c r="E52" s="5"/>
      <c r="F52"/>
    </row>
    <row r="53" spans="4:6" x14ac:dyDescent="0.2">
      <c r="D53" s="5"/>
      <c r="E53" s="5"/>
      <c r="F53"/>
    </row>
    <row r="54" spans="4:6" x14ac:dyDescent="0.2">
      <c r="D54" s="5"/>
      <c r="E54" s="5"/>
      <c r="F54"/>
    </row>
    <row r="55" spans="4:6" x14ac:dyDescent="0.2">
      <c r="D55" s="5"/>
      <c r="E55" s="5"/>
      <c r="F55"/>
    </row>
    <row r="56" spans="4:6" x14ac:dyDescent="0.2">
      <c r="D56" s="5"/>
      <c r="E56" s="5"/>
      <c r="F56"/>
    </row>
    <row r="57" spans="4:6" x14ac:dyDescent="0.2">
      <c r="D57" s="5"/>
      <c r="E57" s="5"/>
      <c r="F57"/>
    </row>
    <row r="58" spans="4:6" x14ac:dyDescent="0.2">
      <c r="D58" s="5"/>
      <c r="E58" s="5"/>
      <c r="F58"/>
    </row>
    <row r="59" spans="4:6" x14ac:dyDescent="0.2">
      <c r="D59" s="5"/>
      <c r="E59" s="5"/>
      <c r="F59"/>
    </row>
    <row r="60" spans="4:6" x14ac:dyDescent="0.2">
      <c r="D60" s="5"/>
      <c r="E60" s="5"/>
      <c r="F60"/>
    </row>
    <row r="61" spans="4:6" x14ac:dyDescent="0.2">
      <c r="D61" s="5"/>
      <c r="E61" s="5"/>
      <c r="F61"/>
    </row>
    <row r="62" spans="4:6" x14ac:dyDescent="0.2">
      <c r="D62" s="5"/>
      <c r="E62" s="5"/>
      <c r="F62"/>
    </row>
    <row r="63" spans="4:6" x14ac:dyDescent="0.2">
      <c r="D63" s="5"/>
      <c r="E63" s="5"/>
      <c r="F63"/>
    </row>
    <row r="64" spans="4:6" x14ac:dyDescent="0.2">
      <c r="D64" s="5"/>
      <c r="E64" s="5"/>
      <c r="F64"/>
    </row>
    <row r="65" spans="4:6" x14ac:dyDescent="0.2">
      <c r="D65" s="5"/>
      <c r="E65" s="5"/>
      <c r="F65"/>
    </row>
    <row r="66" spans="4:6" x14ac:dyDescent="0.2">
      <c r="D66" s="5"/>
      <c r="E66" s="5"/>
      <c r="F66"/>
    </row>
    <row r="67" spans="4:6" x14ac:dyDescent="0.2">
      <c r="D67" s="5"/>
      <c r="E67" s="5"/>
      <c r="F67"/>
    </row>
    <row r="68" spans="4:6" x14ac:dyDescent="0.2">
      <c r="D68" s="5"/>
      <c r="E68" s="5"/>
      <c r="F68"/>
    </row>
    <row r="69" spans="4:6" x14ac:dyDescent="0.2">
      <c r="D69" s="5"/>
      <c r="E69" s="5"/>
      <c r="F69"/>
    </row>
    <row r="70" spans="4:6" x14ac:dyDescent="0.2">
      <c r="D70" s="5"/>
      <c r="E70" s="5"/>
      <c r="F70"/>
    </row>
    <row r="71" spans="4:6" x14ac:dyDescent="0.2">
      <c r="D71" s="5"/>
      <c r="E71" s="5"/>
      <c r="F71"/>
    </row>
    <row r="72" spans="4:6" x14ac:dyDescent="0.2">
      <c r="D72" s="5"/>
      <c r="E72" s="5"/>
      <c r="F72"/>
    </row>
    <row r="73" spans="4:6" x14ac:dyDescent="0.2">
      <c r="D73" s="5"/>
      <c r="E73" s="5"/>
      <c r="F73"/>
    </row>
    <row r="74" spans="4:6" x14ac:dyDescent="0.2">
      <c r="D74" s="5"/>
      <c r="E74" s="5"/>
      <c r="F74"/>
    </row>
    <row r="75" spans="4:6" x14ac:dyDescent="0.2">
      <c r="D75" s="5"/>
      <c r="E75" s="5"/>
      <c r="F75"/>
    </row>
    <row r="76" spans="4:6" x14ac:dyDescent="0.2">
      <c r="D76" s="5"/>
      <c r="E76" s="5"/>
      <c r="F76"/>
    </row>
    <row r="77" spans="4:6" x14ac:dyDescent="0.2">
      <c r="D77" s="5"/>
      <c r="E77" s="5"/>
      <c r="F77"/>
    </row>
    <row r="78" spans="4:6" x14ac:dyDescent="0.2">
      <c r="D78" s="5"/>
      <c r="E78" s="5"/>
      <c r="F78"/>
    </row>
    <row r="79" spans="4:6" x14ac:dyDescent="0.2">
      <c r="D79" s="5"/>
      <c r="E79" s="5"/>
      <c r="F79"/>
    </row>
    <row r="80" spans="4: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c r="F131"/>
    </row>
    <row r="132" spans="4:6" x14ac:dyDescent="0.2">
      <c r="D132" s="5"/>
      <c r="E132" s="5"/>
      <c r="F132"/>
    </row>
    <row r="133" spans="4:6" x14ac:dyDescent="0.2">
      <c r="D133" s="5"/>
      <c r="E133" s="5"/>
      <c r="F133"/>
    </row>
    <row r="134" spans="4:6" x14ac:dyDescent="0.2">
      <c r="D134" s="5"/>
      <c r="E134" s="5"/>
      <c r="F134"/>
    </row>
    <row r="135" spans="4:6" x14ac:dyDescent="0.2">
      <c r="D135" s="5"/>
      <c r="E135" s="5"/>
      <c r="F135"/>
    </row>
    <row r="136" spans="4:6" x14ac:dyDescent="0.2">
      <c r="D136" s="5"/>
      <c r="E136" s="5"/>
      <c r="F136"/>
    </row>
    <row r="137" spans="4:6" x14ac:dyDescent="0.2">
      <c r="D137" s="5"/>
      <c r="E137" s="5"/>
      <c r="F137"/>
    </row>
    <row r="138" spans="4:6" x14ac:dyDescent="0.2">
      <c r="D138" s="5"/>
      <c r="E138" s="5"/>
      <c r="F138"/>
    </row>
    <row r="139" spans="4:6" x14ac:dyDescent="0.2">
      <c r="D139" s="5"/>
      <c r="E139" s="5"/>
      <c r="F139"/>
    </row>
    <row r="140" spans="4:6" x14ac:dyDescent="0.2">
      <c r="D140" s="5"/>
      <c r="E140" s="5"/>
      <c r="F140"/>
    </row>
    <row r="141" spans="4:6" x14ac:dyDescent="0.2">
      <c r="D141" s="5"/>
      <c r="E141" s="5"/>
      <c r="F141"/>
    </row>
    <row r="142" spans="4:6" x14ac:dyDescent="0.2">
      <c r="D142" s="5"/>
      <c r="E142" s="5"/>
      <c r="F142"/>
    </row>
    <row r="143" spans="4:6" x14ac:dyDescent="0.2">
      <c r="D143" s="5"/>
      <c r="E143" s="5"/>
      <c r="F143"/>
    </row>
    <row r="144" spans="4:6" x14ac:dyDescent="0.2">
      <c r="D144" s="5"/>
      <c r="E144" s="5"/>
      <c r="F144"/>
    </row>
    <row r="145" spans="4:6" x14ac:dyDescent="0.2">
      <c r="D145" s="5"/>
      <c r="E145" s="5"/>
      <c r="F145"/>
    </row>
    <row r="146" spans="4:6" x14ac:dyDescent="0.2">
      <c r="D146" s="5"/>
      <c r="E146" s="5"/>
      <c r="F146"/>
    </row>
    <row r="147" spans="4:6" x14ac:dyDescent="0.2">
      <c r="D147" s="5"/>
      <c r="E147" s="5"/>
      <c r="F147"/>
    </row>
    <row r="148" spans="4:6" x14ac:dyDescent="0.2">
      <c r="D148" s="5"/>
      <c r="E148" s="5"/>
      <c r="F148"/>
    </row>
    <row r="149" spans="4:6" x14ac:dyDescent="0.2">
      <c r="D149" s="5"/>
      <c r="E149" s="5"/>
      <c r="F149"/>
    </row>
    <row r="150" spans="4:6" x14ac:dyDescent="0.2">
      <c r="D150" s="5"/>
      <c r="E150" s="5"/>
      <c r="F150"/>
    </row>
    <row r="151" spans="4:6" x14ac:dyDescent="0.2">
      <c r="D151" s="5"/>
      <c r="E151" s="5"/>
      <c r="F151"/>
    </row>
    <row r="152" spans="4:6" x14ac:dyDescent="0.2">
      <c r="D152" s="5"/>
      <c r="E152" s="5"/>
      <c r="F152"/>
    </row>
    <row r="153" spans="4:6" x14ac:dyDescent="0.2">
      <c r="D153" s="5"/>
      <c r="E153" s="5"/>
      <c r="F153"/>
    </row>
    <row r="154" spans="4:6" x14ac:dyDescent="0.2">
      <c r="D154" s="5"/>
      <c r="E154" s="5"/>
      <c r="F154"/>
    </row>
    <row r="155" spans="4:6" x14ac:dyDescent="0.2">
      <c r="D155" s="5"/>
      <c r="E155" s="5"/>
      <c r="F155"/>
    </row>
    <row r="156" spans="4:6" x14ac:dyDescent="0.2">
      <c r="D156" s="5"/>
      <c r="E156" s="5"/>
      <c r="F156"/>
    </row>
    <row r="157" spans="4:6" x14ac:dyDescent="0.2">
      <c r="D157" s="5"/>
      <c r="E157" s="5"/>
      <c r="F157"/>
    </row>
    <row r="158" spans="4:6" x14ac:dyDescent="0.2">
      <c r="D158" s="5"/>
      <c r="E158" s="5"/>
      <c r="F158"/>
    </row>
    <row r="159" spans="4:6" x14ac:dyDescent="0.2">
      <c r="D159" s="5"/>
      <c r="E159" s="5"/>
      <c r="F159"/>
    </row>
    <row r="160" spans="4:6" x14ac:dyDescent="0.2">
      <c r="D160" s="5"/>
      <c r="E160" s="5"/>
      <c r="F160"/>
    </row>
    <row r="161" spans="4:6" x14ac:dyDescent="0.2">
      <c r="D161" s="5"/>
      <c r="E161" s="5"/>
      <c r="F161"/>
    </row>
    <row r="162" spans="4:6" x14ac:dyDescent="0.2">
      <c r="D162" s="5"/>
      <c r="E162" s="5"/>
      <c r="F162"/>
    </row>
    <row r="163" spans="4:6" x14ac:dyDescent="0.2">
      <c r="D163" s="5"/>
      <c r="E163" s="5"/>
      <c r="F163"/>
    </row>
    <row r="164" spans="4:6" x14ac:dyDescent="0.2">
      <c r="D164" s="5"/>
      <c r="E164" s="5"/>
      <c r="F164"/>
    </row>
    <row r="165" spans="4:6" x14ac:dyDescent="0.2">
      <c r="D165" s="5"/>
      <c r="E165" s="5"/>
      <c r="F165"/>
    </row>
    <row r="166" spans="4:6" x14ac:dyDescent="0.2">
      <c r="D166" s="5"/>
      <c r="E166" s="5"/>
      <c r="F166"/>
    </row>
    <row r="167" spans="4:6" x14ac:dyDescent="0.2">
      <c r="D167" s="5"/>
      <c r="E167" s="5"/>
      <c r="F167"/>
    </row>
    <row r="168" spans="4:6" x14ac:dyDescent="0.2">
      <c r="D168" s="5"/>
      <c r="E168" s="5"/>
      <c r="F168"/>
    </row>
    <row r="169" spans="4:6" x14ac:dyDescent="0.2">
      <c r="D169" s="5"/>
      <c r="E169" s="5"/>
      <c r="F169"/>
    </row>
    <row r="170" spans="4:6" x14ac:dyDescent="0.2">
      <c r="D170" s="5"/>
      <c r="E170" s="5"/>
      <c r="F170"/>
    </row>
    <row r="171" spans="4:6" x14ac:dyDescent="0.2">
      <c r="D171" s="5"/>
      <c r="E171" s="5"/>
      <c r="F171"/>
    </row>
    <row r="172" spans="4:6" x14ac:dyDescent="0.2">
      <c r="D172" s="5"/>
      <c r="E172" s="5"/>
      <c r="F172"/>
    </row>
    <row r="173" spans="4:6" x14ac:dyDescent="0.2">
      <c r="D173" s="5"/>
      <c r="E173" s="5"/>
      <c r="F173"/>
    </row>
    <row r="174" spans="4:6" x14ac:dyDescent="0.2">
      <c r="D174" s="5"/>
      <c r="E174" s="5"/>
      <c r="F174"/>
    </row>
    <row r="175" spans="4:6" x14ac:dyDescent="0.2">
      <c r="D175" s="5"/>
      <c r="E175" s="5"/>
      <c r="F175"/>
    </row>
    <row r="176" spans="4:6" x14ac:dyDescent="0.2">
      <c r="D176" s="5"/>
      <c r="E176" s="5"/>
      <c r="F176"/>
    </row>
    <row r="177" spans="4:6" x14ac:dyDescent="0.2">
      <c r="D177" s="5"/>
      <c r="E177" s="5"/>
      <c r="F177"/>
    </row>
    <row r="178" spans="4:6" x14ac:dyDescent="0.2">
      <c r="D178" s="5"/>
      <c r="E178" s="5"/>
      <c r="F178"/>
    </row>
    <row r="179" spans="4:6" x14ac:dyDescent="0.2">
      <c r="D179" s="5"/>
      <c r="E179" s="5"/>
      <c r="F179"/>
    </row>
    <row r="180" spans="4:6" x14ac:dyDescent="0.2">
      <c r="D180" s="5"/>
      <c r="E180" s="5"/>
      <c r="F180"/>
    </row>
    <row r="181" spans="4:6" x14ac:dyDescent="0.2">
      <c r="D181" s="5"/>
      <c r="E181" s="5"/>
      <c r="F181"/>
    </row>
    <row r="182" spans="4:6" x14ac:dyDescent="0.2">
      <c r="D182" s="5"/>
      <c r="E182" s="5"/>
      <c r="F182"/>
    </row>
    <row r="183" spans="4:6" x14ac:dyDescent="0.2">
      <c r="D183" s="5"/>
      <c r="E183" s="5"/>
      <c r="F183"/>
    </row>
    <row r="184" spans="4:6" x14ac:dyDescent="0.2">
      <c r="D184" s="5"/>
      <c r="E184" s="5"/>
      <c r="F184"/>
    </row>
    <row r="185" spans="4:6" x14ac:dyDescent="0.2">
      <c r="D185" s="5"/>
      <c r="E185" s="5"/>
      <c r="F185"/>
    </row>
    <row r="186" spans="4:6" x14ac:dyDescent="0.2">
      <c r="D186" s="5"/>
      <c r="E186" s="5"/>
      <c r="F186"/>
    </row>
    <row r="187" spans="4:6" x14ac:dyDescent="0.2">
      <c r="D187" s="5"/>
      <c r="E187" s="5"/>
      <c r="F187"/>
    </row>
    <row r="188" spans="4:6" x14ac:dyDescent="0.2">
      <c r="D188" s="5"/>
      <c r="E188" s="5"/>
      <c r="F188"/>
    </row>
    <row r="189" spans="4:6" x14ac:dyDescent="0.2">
      <c r="D189" s="5"/>
      <c r="E189" s="5"/>
      <c r="F189"/>
    </row>
    <row r="190" spans="4:6" x14ac:dyDescent="0.2">
      <c r="D190" s="5"/>
      <c r="E190" s="5"/>
      <c r="F190"/>
    </row>
    <row r="191" spans="4:6" x14ac:dyDescent="0.2">
      <c r="D191" s="5"/>
      <c r="E191" s="5"/>
      <c r="F191"/>
    </row>
    <row r="192" spans="4:6" x14ac:dyDescent="0.2">
      <c r="D192" s="5"/>
      <c r="E192" s="5"/>
      <c r="F192"/>
    </row>
    <row r="193" spans="4:6" x14ac:dyDescent="0.2">
      <c r="D193" s="5"/>
      <c r="E193" s="5"/>
      <c r="F193"/>
    </row>
    <row r="194" spans="4:6" x14ac:dyDescent="0.2">
      <c r="D194" s="5"/>
      <c r="E194" s="5"/>
      <c r="F194"/>
    </row>
    <row r="195" spans="4:6" x14ac:dyDescent="0.2">
      <c r="D195" s="5"/>
      <c r="E195" s="5"/>
      <c r="F195"/>
    </row>
    <row r="196" spans="4:6" x14ac:dyDescent="0.2">
      <c r="D196" s="5"/>
      <c r="E196" s="5"/>
      <c r="F196"/>
    </row>
    <row r="197" spans="4:6" x14ac:dyDescent="0.2">
      <c r="D197" s="5"/>
      <c r="E197" s="5"/>
      <c r="F197"/>
    </row>
    <row r="198" spans="4:6" x14ac:dyDescent="0.2">
      <c r="D198" s="5"/>
      <c r="E198" s="5"/>
      <c r="F198"/>
    </row>
    <row r="199" spans="4:6" x14ac:dyDescent="0.2">
      <c r="D199" s="5"/>
      <c r="E199" s="5"/>
      <c r="F199"/>
    </row>
    <row r="200" spans="4:6" x14ac:dyDescent="0.2">
      <c r="D200" s="5"/>
      <c r="E200" s="5"/>
      <c r="F200"/>
    </row>
    <row r="201" spans="4:6" x14ac:dyDescent="0.2">
      <c r="D201" s="5"/>
      <c r="E201" s="5"/>
      <c r="F201"/>
    </row>
    <row r="202" spans="4:6" x14ac:dyDescent="0.2">
      <c r="D202" s="5"/>
      <c r="E202" s="5"/>
      <c r="F202"/>
    </row>
    <row r="203" spans="4:6" x14ac:dyDescent="0.2">
      <c r="D203" s="5"/>
      <c r="E203" s="5"/>
      <c r="F203"/>
    </row>
    <row r="204" spans="4:6" x14ac:dyDescent="0.2">
      <c r="D204" s="5"/>
      <c r="E204" s="5"/>
      <c r="F204"/>
    </row>
    <row r="205" spans="4:6" x14ac:dyDescent="0.2">
      <c r="D205" s="5"/>
      <c r="E205" s="5"/>
      <c r="F205"/>
    </row>
    <row r="206" spans="4:6" x14ac:dyDescent="0.2">
      <c r="D206" s="5"/>
      <c r="E206" s="5"/>
      <c r="F206"/>
    </row>
    <row r="207" spans="4:6" x14ac:dyDescent="0.2">
      <c r="D207" s="5"/>
      <c r="E207" s="5"/>
      <c r="F207"/>
    </row>
    <row r="208" spans="4:6" x14ac:dyDescent="0.2">
      <c r="D208" s="5"/>
      <c r="E208" s="5"/>
      <c r="F208"/>
    </row>
    <row r="209" spans="4:6" x14ac:dyDescent="0.2">
      <c r="D209" s="5"/>
      <c r="E209" s="5"/>
      <c r="F209"/>
    </row>
    <row r="210" spans="4:6" x14ac:dyDescent="0.2">
      <c r="D210" s="5"/>
      <c r="E210" s="5"/>
      <c r="F210"/>
    </row>
    <row r="211" spans="4:6" x14ac:dyDescent="0.2">
      <c r="D211" s="5"/>
      <c r="E211" s="5"/>
      <c r="F211"/>
    </row>
    <row r="212" spans="4:6" x14ac:dyDescent="0.2">
      <c r="D212" s="5"/>
      <c r="E212" s="5"/>
      <c r="F212"/>
    </row>
    <row r="213" spans="4:6" x14ac:dyDescent="0.2">
      <c r="D213" s="5"/>
      <c r="E213" s="5"/>
      <c r="F213"/>
    </row>
    <row r="214" spans="4:6" x14ac:dyDescent="0.2">
      <c r="D214" s="5"/>
      <c r="E214" s="5"/>
      <c r="F214"/>
    </row>
    <row r="215" spans="4:6" x14ac:dyDescent="0.2">
      <c r="D215" s="5"/>
      <c r="E215" s="5"/>
      <c r="F215"/>
    </row>
    <row r="216" spans="4:6" x14ac:dyDescent="0.2">
      <c r="D216" s="5"/>
      <c r="E216" s="5"/>
      <c r="F216"/>
    </row>
    <row r="217" spans="4:6" x14ac:dyDescent="0.2">
      <c r="D217" s="5"/>
      <c r="E217" s="5"/>
      <c r="F217"/>
    </row>
    <row r="218" spans="4:6" x14ac:dyDescent="0.2">
      <c r="D218" s="5"/>
      <c r="E218" s="5"/>
      <c r="F218"/>
    </row>
    <row r="219" spans="4:6" x14ac:dyDescent="0.2">
      <c r="D219" s="5"/>
      <c r="E219" s="5"/>
      <c r="F219"/>
    </row>
    <row r="220" spans="4:6" x14ac:dyDescent="0.2">
      <c r="D220" s="5"/>
      <c r="E220" s="5"/>
      <c r="F220"/>
    </row>
    <row r="221" spans="4:6" x14ac:dyDescent="0.2">
      <c r="D221" s="5"/>
      <c r="E221" s="5"/>
      <c r="F221"/>
    </row>
    <row r="222" spans="4:6" x14ac:dyDescent="0.2">
      <c r="D222" s="5"/>
      <c r="E222" s="5"/>
      <c r="F222"/>
    </row>
    <row r="223" spans="4:6" x14ac:dyDescent="0.2">
      <c r="D223" s="5"/>
      <c r="E223" s="5"/>
      <c r="F223"/>
    </row>
    <row r="224" spans="4:6" x14ac:dyDescent="0.2">
      <c r="D224" s="5"/>
      <c r="E224" s="5"/>
      <c r="F224"/>
    </row>
    <row r="225" spans="4:6" x14ac:dyDescent="0.2">
      <c r="D225" s="5"/>
      <c r="E225" s="5"/>
      <c r="F225"/>
    </row>
    <row r="226" spans="4:6" x14ac:dyDescent="0.2">
      <c r="D226" s="5"/>
      <c r="E226" s="5"/>
      <c r="F226"/>
    </row>
    <row r="227" spans="4:6" x14ac:dyDescent="0.2">
      <c r="D227" s="5"/>
      <c r="E227" s="5"/>
      <c r="F227"/>
    </row>
    <row r="228" spans="4:6" x14ac:dyDescent="0.2">
      <c r="D228" s="5"/>
      <c r="E228" s="5"/>
      <c r="F228"/>
    </row>
    <row r="229" spans="4:6" x14ac:dyDescent="0.2">
      <c r="D229" s="5"/>
      <c r="E229" s="5"/>
      <c r="F229"/>
    </row>
    <row r="230" spans="4:6" x14ac:dyDescent="0.2">
      <c r="D230" s="5"/>
      <c r="E230" s="5"/>
      <c r="F230"/>
    </row>
    <row r="231" spans="4:6" x14ac:dyDescent="0.2">
      <c r="D231" s="5"/>
      <c r="E231" s="5"/>
      <c r="F231"/>
    </row>
    <row r="232" spans="4:6" x14ac:dyDescent="0.2">
      <c r="D232" s="5"/>
      <c r="E232" s="5"/>
      <c r="F232"/>
    </row>
    <row r="233" spans="4:6" x14ac:dyDescent="0.2">
      <c r="D233" s="5"/>
      <c r="E233" s="5"/>
      <c r="F233"/>
    </row>
    <row r="234" spans="4:6" x14ac:dyDescent="0.2">
      <c r="D234" s="5"/>
      <c r="E234" s="5"/>
      <c r="F234"/>
    </row>
    <row r="235" spans="4:6" x14ac:dyDescent="0.2">
      <c r="D235" s="5"/>
      <c r="E235" s="5"/>
      <c r="F235"/>
    </row>
    <row r="236" spans="4:6" x14ac:dyDescent="0.2">
      <c r="D236" s="5"/>
      <c r="E236" s="5"/>
      <c r="F236"/>
    </row>
    <row r="237" spans="4:6" x14ac:dyDescent="0.2">
      <c r="D237" s="5"/>
      <c r="E237" s="5"/>
      <c r="F237"/>
    </row>
    <row r="238" spans="4:6" x14ac:dyDescent="0.2">
      <c r="D238" s="5"/>
      <c r="E238" s="5"/>
      <c r="F238"/>
    </row>
    <row r="239" spans="4:6" x14ac:dyDescent="0.2">
      <c r="D239" s="5"/>
      <c r="E239" s="5"/>
      <c r="F239"/>
    </row>
    <row r="240" spans="4:6" x14ac:dyDescent="0.2">
      <c r="D240" s="5"/>
      <c r="E240" s="5"/>
      <c r="F240"/>
    </row>
    <row r="241" spans="4:6" x14ac:dyDescent="0.2">
      <c r="D241" s="5"/>
      <c r="E241" s="5"/>
      <c r="F241"/>
    </row>
    <row r="242" spans="4:6" x14ac:dyDescent="0.2">
      <c r="D242" s="5"/>
      <c r="E242" s="5"/>
      <c r="F242"/>
    </row>
    <row r="243" spans="4:6" x14ac:dyDescent="0.2">
      <c r="D243" s="5"/>
      <c r="E243" s="5"/>
      <c r="F243"/>
    </row>
    <row r="244" spans="4:6" x14ac:dyDescent="0.2">
      <c r="D244" s="5"/>
      <c r="E244" s="5"/>
      <c r="F244"/>
    </row>
    <row r="245" spans="4:6" x14ac:dyDescent="0.2">
      <c r="D245" s="5"/>
      <c r="E245" s="5"/>
      <c r="F245"/>
    </row>
    <row r="246" spans="4:6" x14ac:dyDescent="0.2">
      <c r="D246" s="5"/>
      <c r="E246" s="5"/>
      <c r="F246"/>
    </row>
    <row r="247" spans="4:6" x14ac:dyDescent="0.2">
      <c r="D247" s="5"/>
      <c r="E247" s="5"/>
      <c r="F247"/>
    </row>
    <row r="248" spans="4:6" x14ac:dyDescent="0.2">
      <c r="D248" s="5"/>
      <c r="E248" s="5"/>
      <c r="F248"/>
    </row>
    <row r="249" spans="4:6" x14ac:dyDescent="0.2">
      <c r="D249" s="5"/>
      <c r="E249" s="5"/>
      <c r="F249"/>
    </row>
    <row r="250" spans="4:6" x14ac:dyDescent="0.2">
      <c r="D250" s="5"/>
      <c r="E250" s="5"/>
      <c r="F250"/>
    </row>
    <row r="251" spans="4:6" x14ac:dyDescent="0.2">
      <c r="D251" s="5"/>
      <c r="E251" s="5"/>
      <c r="F251"/>
    </row>
    <row r="252" spans="4:6" x14ac:dyDescent="0.2">
      <c r="D252" s="5"/>
      <c r="E252" s="5"/>
      <c r="F252"/>
    </row>
    <row r="253" spans="4:6" x14ac:dyDescent="0.2">
      <c r="D253" s="5"/>
      <c r="E253" s="5"/>
      <c r="F253"/>
    </row>
    <row r="254" spans="4:6" x14ac:dyDescent="0.2">
      <c r="D254" s="5"/>
      <c r="E254" s="5"/>
      <c r="F254"/>
    </row>
    <row r="255" spans="4:6" x14ac:dyDescent="0.2">
      <c r="D255" s="5"/>
      <c r="E255" s="5"/>
      <c r="F255"/>
    </row>
    <row r="256" spans="4:6" x14ac:dyDescent="0.2">
      <c r="D256" s="5"/>
      <c r="E256" s="5"/>
      <c r="F256"/>
    </row>
    <row r="257" spans="4:6" x14ac:dyDescent="0.2">
      <c r="D257" s="5"/>
      <c r="E257" s="5"/>
      <c r="F257"/>
    </row>
    <row r="258" spans="4:6" x14ac:dyDescent="0.2">
      <c r="D258" s="5"/>
      <c r="E258" s="5"/>
      <c r="F258"/>
    </row>
    <row r="259" spans="4:6" x14ac:dyDescent="0.2">
      <c r="D259" s="5"/>
      <c r="E259" s="5"/>
      <c r="F259"/>
    </row>
    <row r="260" spans="4:6" x14ac:dyDescent="0.2">
      <c r="D260" s="5"/>
      <c r="E260" s="5"/>
      <c r="F260"/>
    </row>
    <row r="261" spans="4:6" x14ac:dyDescent="0.2">
      <c r="D261" s="5"/>
      <c r="E261" s="5"/>
      <c r="F261"/>
    </row>
    <row r="262" spans="4:6" x14ac:dyDescent="0.2">
      <c r="D262" s="5"/>
      <c r="E262" s="5"/>
      <c r="F262"/>
    </row>
    <row r="263" spans="4:6" x14ac:dyDescent="0.2">
      <c r="D263" s="5"/>
      <c r="E263" s="5"/>
      <c r="F263"/>
    </row>
    <row r="264" spans="4:6" x14ac:dyDescent="0.2">
      <c r="D264" s="5"/>
      <c r="E264" s="5"/>
      <c r="F264"/>
    </row>
    <row r="265" spans="4:6" x14ac:dyDescent="0.2">
      <c r="D265" s="5"/>
      <c r="E265" s="5"/>
      <c r="F265"/>
    </row>
    <row r="266" spans="4:6" x14ac:dyDescent="0.2">
      <c r="D266" s="5"/>
      <c r="E266" s="5"/>
      <c r="F266"/>
    </row>
    <row r="267" spans="4:6" x14ac:dyDescent="0.2">
      <c r="D267" s="5"/>
      <c r="E267" s="5"/>
      <c r="F267"/>
    </row>
    <row r="268" spans="4:6" x14ac:dyDescent="0.2">
      <c r="D268" s="5"/>
      <c r="E268" s="5"/>
      <c r="F268"/>
    </row>
    <row r="269" spans="4:6" x14ac:dyDescent="0.2">
      <c r="D269" s="5"/>
      <c r="E269" s="5"/>
      <c r="F269"/>
    </row>
    <row r="270" spans="4:6" x14ac:dyDescent="0.2">
      <c r="D270" s="5"/>
      <c r="E270" s="5"/>
      <c r="F270"/>
    </row>
    <row r="271" spans="4:6" x14ac:dyDescent="0.2">
      <c r="D271" s="5"/>
      <c r="E271" s="5"/>
      <c r="F271"/>
    </row>
    <row r="272" spans="4:6" x14ac:dyDescent="0.2">
      <c r="D272" s="5"/>
      <c r="E272" s="5"/>
      <c r="F272"/>
    </row>
    <row r="273" spans="4:6" x14ac:dyDescent="0.2">
      <c r="D273" s="5"/>
      <c r="E273" s="5"/>
      <c r="F273"/>
    </row>
    <row r="274" spans="4:6" x14ac:dyDescent="0.2">
      <c r="D274" s="5"/>
      <c r="E274" s="5"/>
      <c r="F274"/>
    </row>
    <row r="275" spans="4:6" x14ac:dyDescent="0.2">
      <c r="D275" s="5"/>
      <c r="E275" s="5"/>
      <c r="F275"/>
    </row>
    <row r="276" spans="4:6" x14ac:dyDescent="0.2">
      <c r="D276" s="5"/>
      <c r="E276" s="5"/>
      <c r="F276"/>
    </row>
    <row r="277" spans="4:6" x14ac:dyDescent="0.2">
      <c r="D277" s="5"/>
      <c r="E277" s="5"/>
      <c r="F277"/>
    </row>
    <row r="278" spans="4:6" x14ac:dyDescent="0.2">
      <c r="D278" s="5"/>
      <c r="E278" s="5"/>
      <c r="F278"/>
    </row>
    <row r="279" spans="4:6" x14ac:dyDescent="0.2">
      <c r="D279" s="5"/>
      <c r="E279" s="5"/>
      <c r="F279"/>
    </row>
    <row r="280" spans="4:6" x14ac:dyDescent="0.2">
      <c r="D280" s="5"/>
      <c r="E280" s="5"/>
      <c r="F280"/>
    </row>
    <row r="281" spans="4:6" x14ac:dyDescent="0.2">
      <c r="D281" s="5"/>
      <c r="E281" s="5"/>
      <c r="F281"/>
    </row>
    <row r="282" spans="4:6" x14ac:dyDescent="0.2">
      <c r="D282" s="5"/>
      <c r="E282" s="5"/>
      <c r="F282"/>
    </row>
    <row r="283" spans="4:6" x14ac:dyDescent="0.2">
      <c r="D283" s="5"/>
      <c r="E283" s="5"/>
      <c r="F283"/>
    </row>
    <row r="284" spans="4:6" x14ac:dyDescent="0.2">
      <c r="D284" s="5"/>
      <c r="E284" s="5"/>
      <c r="F284"/>
    </row>
    <row r="285" spans="4:6" x14ac:dyDescent="0.2">
      <c r="D285" s="5"/>
      <c r="E285" s="5"/>
      <c r="F285"/>
    </row>
    <row r="286" spans="4:6" x14ac:dyDescent="0.2">
      <c r="D286" s="5"/>
      <c r="E286" s="5"/>
      <c r="F286"/>
    </row>
    <row r="287" spans="4:6" x14ac:dyDescent="0.2">
      <c r="D287" s="5"/>
      <c r="E287" s="5"/>
      <c r="F287"/>
    </row>
    <row r="288" spans="4:6" x14ac:dyDescent="0.2">
      <c r="D288" s="5"/>
      <c r="E288" s="5"/>
      <c r="F288"/>
    </row>
    <row r="289" spans="4:6" x14ac:dyDescent="0.2">
      <c r="D289" s="5"/>
      <c r="E289" s="5"/>
      <c r="F289"/>
    </row>
    <row r="290" spans="4:6" x14ac:dyDescent="0.2">
      <c r="D290" s="5"/>
      <c r="E290" s="5"/>
      <c r="F290"/>
    </row>
    <row r="291" spans="4:6" x14ac:dyDescent="0.2">
      <c r="D291" s="5"/>
      <c r="E291" s="5"/>
      <c r="F291"/>
    </row>
    <row r="292" spans="4:6" x14ac:dyDescent="0.2">
      <c r="D292" s="5"/>
      <c r="E292" s="5"/>
      <c r="F292"/>
    </row>
    <row r="293" spans="4:6" x14ac:dyDescent="0.2">
      <c r="D293" s="5"/>
      <c r="E293" s="5"/>
      <c r="F293"/>
    </row>
    <row r="294" spans="4:6" x14ac:dyDescent="0.2">
      <c r="D294" s="5"/>
      <c r="E294" s="5"/>
      <c r="F294"/>
    </row>
    <row r="295" spans="4:6" x14ac:dyDescent="0.2">
      <c r="D295" s="5"/>
      <c r="E295" s="5"/>
      <c r="F295"/>
    </row>
    <row r="296" spans="4:6" x14ac:dyDescent="0.2">
      <c r="D296" s="5"/>
      <c r="E296" s="5"/>
      <c r="F296"/>
    </row>
    <row r="297" spans="4:6" x14ac:dyDescent="0.2">
      <c r="D297" s="5"/>
      <c r="E297" s="5"/>
      <c r="F297"/>
    </row>
    <row r="298" spans="4:6" x14ac:dyDescent="0.2">
      <c r="D298" s="5"/>
      <c r="E298" s="5"/>
      <c r="F298"/>
    </row>
    <row r="299" spans="4:6" x14ac:dyDescent="0.2">
      <c r="D299" s="5"/>
      <c r="E299" s="5"/>
      <c r="F299"/>
    </row>
    <row r="300" spans="4:6" x14ac:dyDescent="0.2">
      <c r="D300" s="5"/>
      <c r="E300" s="5"/>
      <c r="F300"/>
    </row>
    <row r="301" spans="4:6" x14ac:dyDescent="0.2">
      <c r="D301" s="5"/>
      <c r="E301" s="5"/>
      <c r="F301"/>
    </row>
    <row r="302" spans="4:6" x14ac:dyDescent="0.2">
      <c r="D302" s="5"/>
      <c r="E302" s="5"/>
      <c r="F302"/>
    </row>
    <row r="303" spans="4:6" x14ac:dyDescent="0.2">
      <c r="D303" s="5"/>
      <c r="E303" s="5"/>
      <c r="F303"/>
    </row>
    <row r="304" spans="4:6" x14ac:dyDescent="0.2">
      <c r="D304" s="5"/>
      <c r="E304" s="5"/>
      <c r="F304"/>
    </row>
    <row r="305" spans="4:6" x14ac:dyDescent="0.2">
      <c r="D305" s="5"/>
      <c r="E305" s="5"/>
      <c r="F305"/>
    </row>
    <row r="306" spans="4:6" x14ac:dyDescent="0.2">
      <c r="D306" s="5"/>
      <c r="E306" s="5"/>
      <c r="F306"/>
    </row>
    <row r="307" spans="4:6" x14ac:dyDescent="0.2">
      <c r="D307" s="5"/>
      <c r="E307" s="5"/>
      <c r="F307"/>
    </row>
    <row r="308" spans="4:6" x14ac:dyDescent="0.2">
      <c r="D308" s="5"/>
      <c r="E308" s="5"/>
      <c r="F308"/>
    </row>
    <row r="309" spans="4:6" x14ac:dyDescent="0.2">
      <c r="D309" s="5"/>
      <c r="E309" s="5"/>
      <c r="F309"/>
    </row>
    <row r="310" spans="4:6" x14ac:dyDescent="0.2">
      <c r="D310" s="5"/>
      <c r="E310" s="5"/>
      <c r="F310"/>
    </row>
    <row r="311" spans="4:6" x14ac:dyDescent="0.2">
      <c r="D311" s="5"/>
      <c r="E311" s="5"/>
      <c r="F311"/>
    </row>
    <row r="312" spans="4:6" x14ac:dyDescent="0.2">
      <c r="D312" s="5"/>
      <c r="E312" s="5"/>
      <c r="F312"/>
    </row>
    <row r="313" spans="4:6" x14ac:dyDescent="0.2">
      <c r="D313" s="5"/>
      <c r="E313" s="5"/>
      <c r="F313"/>
    </row>
    <row r="314" spans="4:6" x14ac:dyDescent="0.2">
      <c r="D314" s="5"/>
      <c r="E314" s="5"/>
      <c r="F314"/>
    </row>
    <row r="315" spans="4:6" x14ac:dyDescent="0.2">
      <c r="D315" s="5"/>
      <c r="E315" s="5"/>
      <c r="F315"/>
    </row>
    <row r="316" spans="4:6" x14ac:dyDescent="0.2">
      <c r="D316" s="5"/>
      <c r="E316" s="5"/>
      <c r="F316"/>
    </row>
    <row r="317" spans="4:6" x14ac:dyDescent="0.2">
      <c r="D317" s="5"/>
      <c r="E317" s="5"/>
      <c r="F317"/>
    </row>
    <row r="318" spans="4:6" x14ac:dyDescent="0.2">
      <c r="D318" s="5"/>
      <c r="E318" s="5"/>
      <c r="F318"/>
    </row>
    <row r="319" spans="4:6" x14ac:dyDescent="0.2">
      <c r="D319" s="5"/>
      <c r="E319" s="5"/>
      <c r="F319"/>
    </row>
    <row r="320" spans="4:6" x14ac:dyDescent="0.2">
      <c r="D320" s="5"/>
      <c r="E320" s="5"/>
      <c r="F320"/>
    </row>
    <row r="321" spans="4:6" x14ac:dyDescent="0.2">
      <c r="D321" s="5"/>
      <c r="E321" s="5"/>
      <c r="F321"/>
    </row>
    <row r="322" spans="4:6" x14ac:dyDescent="0.2">
      <c r="D322" s="5"/>
      <c r="E322" s="5"/>
      <c r="F322"/>
    </row>
    <row r="323" spans="4:6" x14ac:dyDescent="0.2">
      <c r="D323" s="5"/>
      <c r="E323" s="5"/>
      <c r="F323"/>
    </row>
    <row r="324" spans="4:6" x14ac:dyDescent="0.2">
      <c r="D324" s="5"/>
      <c r="E324" s="5"/>
      <c r="F324"/>
    </row>
    <row r="325" spans="4:6" x14ac:dyDescent="0.2">
      <c r="D325" s="5"/>
      <c r="E325" s="5"/>
      <c r="F325"/>
    </row>
    <row r="326" spans="4:6" x14ac:dyDescent="0.2">
      <c r="D326" s="5"/>
      <c r="E326" s="5"/>
      <c r="F326"/>
    </row>
    <row r="327" spans="4:6" x14ac:dyDescent="0.2">
      <c r="D327" s="5"/>
      <c r="E327" s="5"/>
      <c r="F327"/>
    </row>
    <row r="328" spans="4:6" x14ac:dyDescent="0.2">
      <c r="D328" s="5"/>
      <c r="E328" s="5"/>
      <c r="F328"/>
    </row>
    <row r="329" spans="4:6" x14ac:dyDescent="0.2">
      <c r="D329" s="5"/>
      <c r="E329" s="5"/>
      <c r="F329"/>
    </row>
    <row r="330" spans="4:6" x14ac:dyDescent="0.2">
      <c r="D330" s="5"/>
      <c r="E330" s="5"/>
      <c r="F330"/>
    </row>
    <row r="331" spans="4:6" x14ac:dyDescent="0.2">
      <c r="D331" s="5"/>
      <c r="E331" s="5"/>
      <c r="F331"/>
    </row>
    <row r="332" spans="4:6" x14ac:dyDescent="0.2">
      <c r="D332" s="5"/>
      <c r="E332" s="5"/>
      <c r="F332"/>
    </row>
    <row r="333" spans="4:6" x14ac:dyDescent="0.2">
      <c r="D333" s="5"/>
      <c r="E333" s="5"/>
      <c r="F333"/>
    </row>
    <row r="334" spans="4:6" x14ac:dyDescent="0.2">
      <c r="D334" s="5"/>
      <c r="E334" s="5"/>
      <c r="F334"/>
    </row>
    <row r="335" spans="4:6" x14ac:dyDescent="0.2">
      <c r="D335" s="5"/>
      <c r="E335" s="5"/>
      <c r="F335"/>
    </row>
    <row r="336" spans="4:6" x14ac:dyDescent="0.2">
      <c r="D336" s="5"/>
      <c r="E336" s="5"/>
      <c r="F336"/>
    </row>
    <row r="337" spans="4:6" x14ac:dyDescent="0.2">
      <c r="D337" s="5"/>
      <c r="E337" s="5"/>
      <c r="F337"/>
    </row>
    <row r="338" spans="4:6" x14ac:dyDescent="0.2">
      <c r="D338" s="5"/>
      <c r="E338" s="5"/>
      <c r="F338"/>
    </row>
    <row r="339" spans="4:6" x14ac:dyDescent="0.2">
      <c r="D339" s="5"/>
      <c r="E339" s="5"/>
      <c r="F339"/>
    </row>
    <row r="340" spans="4:6" x14ac:dyDescent="0.2">
      <c r="D340" s="5"/>
      <c r="E340" s="5"/>
      <c r="F340"/>
    </row>
    <row r="341" spans="4:6" x14ac:dyDescent="0.2">
      <c r="D341" s="5"/>
      <c r="E341" s="5"/>
      <c r="F341"/>
    </row>
    <row r="342" spans="4:6" x14ac:dyDescent="0.2">
      <c r="D342" s="5"/>
      <c r="E342" s="5"/>
      <c r="F342"/>
    </row>
    <row r="343" spans="4:6" x14ac:dyDescent="0.2">
      <c r="D343" s="5"/>
      <c r="E343" s="5"/>
      <c r="F343"/>
    </row>
    <row r="344" spans="4:6" x14ac:dyDescent="0.2">
      <c r="D344" s="5"/>
      <c r="E344" s="5"/>
      <c r="F344"/>
    </row>
    <row r="345" spans="4:6" x14ac:dyDescent="0.2">
      <c r="D345" s="5"/>
      <c r="E345" s="5"/>
      <c r="F345"/>
    </row>
    <row r="346" spans="4:6" x14ac:dyDescent="0.2">
      <c r="D346" s="5"/>
      <c r="E346" s="5"/>
      <c r="F346"/>
    </row>
    <row r="347" spans="4:6" x14ac:dyDescent="0.2">
      <c r="D347" s="5"/>
      <c r="E347" s="5"/>
      <c r="F347"/>
    </row>
    <row r="348" spans="4:6" x14ac:dyDescent="0.2">
      <c r="D348" s="5"/>
      <c r="E348" s="5"/>
      <c r="F348"/>
    </row>
    <row r="349" spans="4:6" x14ac:dyDescent="0.2">
      <c r="D349" s="5"/>
      <c r="E349" s="5"/>
      <c r="F349"/>
    </row>
    <row r="350" spans="4:6" x14ac:dyDescent="0.2">
      <c r="D350" s="5"/>
      <c r="E350" s="5"/>
      <c r="F350"/>
    </row>
    <row r="351" spans="4:6" x14ac:dyDescent="0.2">
      <c r="D351" s="5"/>
      <c r="E351" s="5"/>
      <c r="F351"/>
    </row>
    <row r="352" spans="4:6" x14ac:dyDescent="0.2">
      <c r="D352" s="5"/>
      <c r="E352" s="5"/>
      <c r="F352"/>
    </row>
    <row r="353" spans="4:6" x14ac:dyDescent="0.2">
      <c r="D353" s="5"/>
      <c r="E353" s="5"/>
      <c r="F353"/>
    </row>
    <row r="354" spans="4:6" x14ac:dyDescent="0.2">
      <c r="D354" s="5"/>
      <c r="E354" s="5"/>
      <c r="F354"/>
    </row>
    <row r="355" spans="4:6" x14ac:dyDescent="0.2">
      <c r="D355" s="5"/>
      <c r="E355" s="5"/>
      <c r="F355"/>
    </row>
    <row r="356" spans="4:6" x14ac:dyDescent="0.2">
      <c r="D356" s="5"/>
      <c r="E356" s="5"/>
      <c r="F356"/>
    </row>
    <row r="357" spans="4:6" x14ac:dyDescent="0.2">
      <c r="D357" s="5"/>
      <c r="E357" s="5"/>
      <c r="F357"/>
    </row>
    <row r="358" spans="4:6" x14ac:dyDescent="0.2">
      <c r="D358" s="5"/>
      <c r="E358" s="5"/>
      <c r="F358"/>
    </row>
    <row r="359" spans="4:6" x14ac:dyDescent="0.2">
      <c r="D359" s="5"/>
      <c r="E359" s="5"/>
      <c r="F359"/>
    </row>
    <row r="360" spans="4:6" x14ac:dyDescent="0.2">
      <c r="D360" s="5"/>
      <c r="E360" s="5"/>
      <c r="F360"/>
    </row>
    <row r="361" spans="4:6" x14ac:dyDescent="0.2">
      <c r="D361" s="5"/>
      <c r="E361" s="5"/>
      <c r="F361"/>
    </row>
    <row r="362" spans="4:6" x14ac:dyDescent="0.2">
      <c r="D362" s="5"/>
      <c r="E362" s="5"/>
      <c r="F362"/>
    </row>
    <row r="363" spans="4:6" x14ac:dyDescent="0.2">
      <c r="D363" s="5"/>
      <c r="E363" s="5"/>
      <c r="F363"/>
    </row>
    <row r="364" spans="4:6" x14ac:dyDescent="0.2">
      <c r="D364" s="5"/>
      <c r="E364" s="5"/>
      <c r="F364"/>
    </row>
    <row r="365" spans="4:6" x14ac:dyDescent="0.2">
      <c r="D365" s="5"/>
      <c r="E365" s="5"/>
      <c r="F365"/>
    </row>
    <row r="366" spans="4:6" x14ac:dyDescent="0.2">
      <c r="D366" s="5"/>
      <c r="E366" s="5"/>
      <c r="F366"/>
    </row>
    <row r="367" spans="4:6" x14ac:dyDescent="0.2">
      <c r="D367" s="5"/>
      <c r="E367" s="5"/>
      <c r="F367"/>
    </row>
    <row r="368" spans="4:6" x14ac:dyDescent="0.2">
      <c r="D368" s="5"/>
      <c r="E368" s="5"/>
      <c r="F368"/>
    </row>
    <row r="369" spans="4:6" x14ac:dyDescent="0.2">
      <c r="D369" s="5"/>
      <c r="E369" s="5"/>
      <c r="F369"/>
    </row>
    <row r="370" spans="4:6" x14ac:dyDescent="0.2">
      <c r="D370" s="5"/>
      <c r="E370" s="5"/>
      <c r="F370"/>
    </row>
    <row r="371" spans="4:6" x14ac:dyDescent="0.2">
      <c r="D371" s="5"/>
      <c r="E371" s="5"/>
      <c r="F371"/>
    </row>
    <row r="372" spans="4:6" x14ac:dyDescent="0.2">
      <c r="D372" s="5"/>
      <c r="E372" s="5"/>
      <c r="F372"/>
    </row>
    <row r="373" spans="4:6" x14ac:dyDescent="0.2">
      <c r="D373" s="5"/>
      <c r="E373" s="5"/>
      <c r="F373"/>
    </row>
    <row r="374" spans="4:6" x14ac:dyDescent="0.2">
      <c r="D374" s="5"/>
      <c r="E374" s="5"/>
      <c r="F374"/>
    </row>
    <row r="375" spans="4:6" x14ac:dyDescent="0.2">
      <c r="D375" s="5"/>
      <c r="E375" s="5"/>
      <c r="F375"/>
    </row>
    <row r="376" spans="4:6" x14ac:dyDescent="0.2">
      <c r="D376" s="5"/>
      <c r="E376" s="5"/>
      <c r="F376"/>
    </row>
    <row r="377" spans="4:6" x14ac:dyDescent="0.2">
      <c r="D377" s="5"/>
      <c r="E377" s="5"/>
      <c r="F377"/>
    </row>
    <row r="378" spans="4:6" x14ac:dyDescent="0.2">
      <c r="D378" s="5"/>
      <c r="E378" s="5"/>
      <c r="F378"/>
    </row>
    <row r="379" spans="4:6" x14ac:dyDescent="0.2">
      <c r="D379" s="5"/>
      <c r="E379" s="5"/>
      <c r="F379"/>
    </row>
    <row r="380" spans="4:6" x14ac:dyDescent="0.2">
      <c r="D380" s="5"/>
      <c r="E380" s="5"/>
      <c r="F380"/>
    </row>
    <row r="381" spans="4:6" x14ac:dyDescent="0.2">
      <c r="D381" s="5"/>
      <c r="E381" s="5"/>
      <c r="F381"/>
    </row>
    <row r="382" spans="4:6" x14ac:dyDescent="0.2">
      <c r="D382" s="5"/>
      <c r="E382" s="5"/>
      <c r="F382"/>
    </row>
    <row r="383" spans="4:6" x14ac:dyDescent="0.2">
      <c r="D383" s="5"/>
      <c r="E383" s="5"/>
      <c r="F383"/>
    </row>
    <row r="384" spans="4:6" x14ac:dyDescent="0.2">
      <c r="D384" s="5"/>
      <c r="E384" s="5"/>
      <c r="F384"/>
    </row>
    <row r="385" spans="4:6" x14ac:dyDescent="0.2">
      <c r="D385" s="5"/>
      <c r="E385" s="5"/>
      <c r="F385"/>
    </row>
    <row r="386" spans="4:6" x14ac:dyDescent="0.2">
      <c r="D386" s="5"/>
      <c r="E386" s="5"/>
      <c r="F386"/>
    </row>
    <row r="387" spans="4:6" x14ac:dyDescent="0.2">
      <c r="D387" s="5"/>
      <c r="E387" s="5"/>
      <c r="F387"/>
    </row>
    <row r="388" spans="4:6" x14ac:dyDescent="0.2">
      <c r="D388" s="5"/>
      <c r="E388" s="5"/>
      <c r="F388"/>
    </row>
    <row r="389" spans="4:6" x14ac:dyDescent="0.2">
      <c r="D389" s="5"/>
      <c r="E389" s="5"/>
      <c r="F389"/>
    </row>
    <row r="390" spans="4:6" x14ac:dyDescent="0.2">
      <c r="D390" s="5"/>
      <c r="E390" s="5"/>
      <c r="F390"/>
    </row>
    <row r="391" spans="4:6" x14ac:dyDescent="0.2">
      <c r="D391" s="5"/>
      <c r="E391" s="5"/>
      <c r="F391"/>
    </row>
    <row r="392" spans="4:6" x14ac:dyDescent="0.2">
      <c r="D392" s="5"/>
      <c r="E392" s="5"/>
      <c r="F392"/>
    </row>
    <row r="393" spans="4:6" x14ac:dyDescent="0.2">
      <c r="D393" s="5"/>
      <c r="E393" s="5"/>
      <c r="F393"/>
    </row>
    <row r="394" spans="4:6" x14ac:dyDescent="0.2">
      <c r="D394" s="5"/>
      <c r="E394" s="5"/>
      <c r="F394"/>
    </row>
    <row r="395" spans="4:6" x14ac:dyDescent="0.2">
      <c r="D395" s="5"/>
      <c r="E395" s="5"/>
      <c r="F395"/>
    </row>
    <row r="396" spans="4:6" x14ac:dyDescent="0.2">
      <c r="D396" s="5"/>
      <c r="E396" s="5"/>
      <c r="F396"/>
    </row>
    <row r="397" spans="4:6" x14ac:dyDescent="0.2">
      <c r="D397" s="5"/>
      <c r="E397" s="5"/>
      <c r="F397"/>
    </row>
    <row r="398" spans="4:6" x14ac:dyDescent="0.2">
      <c r="D398" s="5"/>
      <c r="E398" s="5"/>
      <c r="F398"/>
    </row>
    <row r="399" spans="4:6" x14ac:dyDescent="0.2">
      <c r="D399" s="5"/>
      <c r="E399" s="5"/>
      <c r="F399"/>
    </row>
    <row r="400" spans="4:6" x14ac:dyDescent="0.2">
      <c r="D400" s="5"/>
      <c r="E400" s="5"/>
      <c r="F400"/>
    </row>
    <row r="401" spans="4:6" x14ac:dyDescent="0.2">
      <c r="D401" s="5"/>
      <c r="E401" s="5"/>
      <c r="F401"/>
    </row>
    <row r="402" spans="4:6" x14ac:dyDescent="0.2">
      <c r="D402" s="5"/>
      <c r="E402" s="5"/>
      <c r="F402"/>
    </row>
    <row r="403" spans="4:6" x14ac:dyDescent="0.2">
      <c r="D403" s="5"/>
      <c r="E403" s="5"/>
      <c r="F403"/>
    </row>
    <row r="404" spans="4:6" x14ac:dyDescent="0.2">
      <c r="D404" s="5"/>
      <c r="E404" s="5"/>
      <c r="F404"/>
    </row>
    <row r="405" spans="4:6" x14ac:dyDescent="0.2">
      <c r="D405" s="5"/>
      <c r="E405" s="5"/>
      <c r="F405"/>
    </row>
    <row r="406" spans="4:6" x14ac:dyDescent="0.2">
      <c r="D406" s="5"/>
      <c r="E406" s="5"/>
      <c r="F406"/>
    </row>
    <row r="407" spans="4:6" x14ac:dyDescent="0.2">
      <c r="D407" s="5"/>
      <c r="E407" s="5"/>
      <c r="F407"/>
    </row>
    <row r="408" spans="4:6" x14ac:dyDescent="0.2">
      <c r="D408" s="5"/>
      <c r="E408" s="5"/>
      <c r="F408"/>
    </row>
    <row r="409" spans="4:6" x14ac:dyDescent="0.2">
      <c r="D409" s="5"/>
      <c r="E409" s="5"/>
      <c r="F409"/>
    </row>
    <row r="410" spans="4:6" x14ac:dyDescent="0.2">
      <c r="D410" s="5"/>
      <c r="E410" s="5"/>
      <c r="F410"/>
    </row>
    <row r="411" spans="4:6" x14ac:dyDescent="0.2">
      <c r="D411" s="5"/>
      <c r="E411" s="5"/>
      <c r="F411"/>
    </row>
    <row r="412" spans="4:6" x14ac:dyDescent="0.2">
      <c r="D412" s="5"/>
      <c r="E412" s="5"/>
      <c r="F412"/>
    </row>
    <row r="413" spans="4:6" x14ac:dyDescent="0.2">
      <c r="D413" s="5"/>
      <c r="E413" s="5"/>
      <c r="F413"/>
    </row>
    <row r="414" spans="4:6" x14ac:dyDescent="0.2">
      <c r="D414" s="5"/>
      <c r="E414" s="5"/>
      <c r="F414"/>
    </row>
    <row r="415" spans="4:6" x14ac:dyDescent="0.2">
      <c r="D415" s="5"/>
      <c r="E415" s="5"/>
      <c r="F415"/>
    </row>
    <row r="416" spans="4:6" x14ac:dyDescent="0.2">
      <c r="D416" s="5"/>
      <c r="E416" s="5"/>
      <c r="F416"/>
    </row>
    <row r="417" spans="4:6" x14ac:dyDescent="0.2">
      <c r="D417" s="5"/>
      <c r="E417" s="5"/>
      <c r="F417"/>
    </row>
    <row r="418" spans="4:6" x14ac:dyDescent="0.2">
      <c r="D418" s="5"/>
      <c r="E418" s="5"/>
      <c r="F418"/>
    </row>
    <row r="419" spans="4:6" x14ac:dyDescent="0.2">
      <c r="D419" s="5"/>
      <c r="E419" s="5"/>
      <c r="F419"/>
    </row>
    <row r="420" spans="4:6" x14ac:dyDescent="0.2">
      <c r="D420" s="5"/>
      <c r="E420" s="5"/>
      <c r="F420"/>
    </row>
    <row r="421" spans="4:6" x14ac:dyDescent="0.2">
      <c r="D421" s="5"/>
      <c r="E421" s="5"/>
      <c r="F421"/>
    </row>
    <row r="422" spans="4:6" x14ac:dyDescent="0.2">
      <c r="D422" s="5"/>
      <c r="E422" s="5"/>
      <c r="F422"/>
    </row>
    <row r="423" spans="4:6" x14ac:dyDescent="0.2">
      <c r="D423" s="5"/>
      <c r="E423" s="5"/>
      <c r="F423"/>
    </row>
    <row r="424" spans="4:6" x14ac:dyDescent="0.2">
      <c r="D424" s="5"/>
      <c r="E424" s="5"/>
      <c r="F424"/>
    </row>
    <row r="425" spans="4:6" x14ac:dyDescent="0.2">
      <c r="D425" s="5"/>
      <c r="E425" s="5"/>
      <c r="F425"/>
    </row>
    <row r="426" spans="4:6" x14ac:dyDescent="0.2">
      <c r="D426" s="5"/>
      <c r="E426" s="5"/>
      <c r="F426"/>
    </row>
    <row r="427" spans="4:6" x14ac:dyDescent="0.2">
      <c r="D427" s="5"/>
      <c r="E427" s="5"/>
      <c r="F427"/>
    </row>
    <row r="428" spans="4:6" x14ac:dyDescent="0.2">
      <c r="D428" s="5"/>
      <c r="E428" s="5"/>
      <c r="F428"/>
    </row>
    <row r="429" spans="4:6" x14ac:dyDescent="0.2">
      <c r="D429" s="5"/>
      <c r="E429" s="5"/>
      <c r="F429"/>
    </row>
    <row r="430" spans="4:6" x14ac:dyDescent="0.2">
      <c r="D430" s="5"/>
      <c r="E430" s="5"/>
      <c r="F430"/>
    </row>
    <row r="431" spans="4:6" x14ac:dyDescent="0.2">
      <c r="D431" s="5"/>
      <c r="E431" s="5"/>
      <c r="F431"/>
    </row>
    <row r="432" spans="4:6" x14ac:dyDescent="0.2">
      <c r="D432" s="5"/>
      <c r="E432" s="5"/>
      <c r="F432"/>
    </row>
    <row r="433" spans="4:6" x14ac:dyDescent="0.2">
      <c r="D433" s="5"/>
      <c r="E433" s="5"/>
      <c r="F433"/>
    </row>
    <row r="434" spans="4:6" x14ac:dyDescent="0.2">
      <c r="D434" s="5"/>
      <c r="E434" s="5"/>
      <c r="F434"/>
    </row>
    <row r="435" spans="4:6" x14ac:dyDescent="0.2">
      <c r="D435" s="5"/>
      <c r="E435" s="5"/>
      <c r="F435"/>
    </row>
    <row r="436" spans="4:6" x14ac:dyDescent="0.2">
      <c r="D436" s="5"/>
      <c r="E436" s="5"/>
      <c r="F436"/>
    </row>
    <row r="437" spans="4:6" x14ac:dyDescent="0.2">
      <c r="D437" s="5"/>
      <c r="E437" s="5"/>
      <c r="F437"/>
    </row>
    <row r="438" spans="4:6" x14ac:dyDescent="0.2">
      <c r="D438" s="5"/>
      <c r="E438" s="5"/>
      <c r="F438"/>
    </row>
    <row r="439" spans="4:6" x14ac:dyDescent="0.2">
      <c r="D439" s="5"/>
      <c r="E439" s="5"/>
      <c r="F439"/>
    </row>
    <row r="440" spans="4:6" x14ac:dyDescent="0.2">
      <c r="D440" s="5"/>
      <c r="E440" s="5"/>
      <c r="F440"/>
    </row>
    <row r="441" spans="4:6" x14ac:dyDescent="0.2">
      <c r="D441" s="5"/>
      <c r="E441" s="5"/>
      <c r="F441"/>
    </row>
    <row r="442" spans="4:6" x14ac:dyDescent="0.2">
      <c r="D442" s="5"/>
      <c r="E442" s="5"/>
      <c r="F442"/>
    </row>
    <row r="443" spans="4:6" x14ac:dyDescent="0.2">
      <c r="D443" s="5"/>
      <c r="E443" s="5"/>
      <c r="F443"/>
    </row>
    <row r="444" spans="4:6" x14ac:dyDescent="0.2">
      <c r="D444" s="5"/>
      <c r="E444" s="5"/>
      <c r="F444"/>
    </row>
    <row r="445" spans="4:6" x14ac:dyDescent="0.2">
      <c r="D445" s="5"/>
      <c r="E445" s="5"/>
      <c r="F445"/>
    </row>
    <row r="446" spans="4:6" x14ac:dyDescent="0.2">
      <c r="D446" s="5"/>
      <c r="E446" s="5"/>
      <c r="F446"/>
    </row>
    <row r="447" spans="4:6" x14ac:dyDescent="0.2">
      <c r="D447" s="5"/>
      <c r="E447" s="5"/>
      <c r="F447"/>
    </row>
    <row r="448" spans="4:6" x14ac:dyDescent="0.2">
      <c r="D448" s="5"/>
      <c r="E448" s="5"/>
      <c r="F448"/>
    </row>
    <row r="449" spans="4:6" x14ac:dyDescent="0.2">
      <c r="D449" s="5"/>
      <c r="E449" s="5"/>
      <c r="F449"/>
    </row>
    <row r="450" spans="4:6" x14ac:dyDescent="0.2">
      <c r="D450" s="5"/>
      <c r="E450" s="5"/>
      <c r="F450"/>
    </row>
    <row r="451" spans="4:6" x14ac:dyDescent="0.2">
      <c r="D451" s="5"/>
      <c r="E451" s="5"/>
      <c r="F451"/>
    </row>
    <row r="452" spans="4:6" x14ac:dyDescent="0.2">
      <c r="D452" s="5"/>
      <c r="E452" s="5"/>
      <c r="F452"/>
    </row>
    <row r="453" spans="4:6" x14ac:dyDescent="0.2">
      <c r="D453" s="5"/>
      <c r="E453" s="5"/>
      <c r="F453"/>
    </row>
    <row r="454" spans="4:6" x14ac:dyDescent="0.2">
      <c r="D454" s="5"/>
      <c r="E454" s="5"/>
      <c r="F454"/>
    </row>
    <row r="455" spans="4:6" x14ac:dyDescent="0.2">
      <c r="D455" s="5"/>
      <c r="E455" s="5"/>
      <c r="F455"/>
    </row>
    <row r="456" spans="4:6" x14ac:dyDescent="0.2">
      <c r="D456" s="5"/>
      <c r="E456" s="5"/>
      <c r="F456"/>
    </row>
    <row r="457" spans="4:6" x14ac:dyDescent="0.2">
      <c r="D457" s="5"/>
      <c r="E457" s="5"/>
      <c r="F457"/>
    </row>
    <row r="458" spans="4:6" x14ac:dyDescent="0.2">
      <c r="D458" s="5"/>
      <c r="E458" s="5"/>
      <c r="F458"/>
    </row>
    <row r="459" spans="4:6" x14ac:dyDescent="0.2">
      <c r="D459" s="5"/>
      <c r="E459" s="5"/>
      <c r="F459"/>
    </row>
    <row r="460" spans="4:6" x14ac:dyDescent="0.2">
      <c r="D460" s="5"/>
      <c r="E460" s="5"/>
      <c r="F460"/>
    </row>
    <row r="461" spans="4:6" x14ac:dyDescent="0.2">
      <c r="D461" s="5"/>
      <c r="E461" s="5"/>
      <c r="F461"/>
    </row>
    <row r="462" spans="4:6" x14ac:dyDescent="0.2">
      <c r="D462" s="5"/>
      <c r="E462" s="5"/>
      <c r="F462"/>
    </row>
    <row r="463" spans="4:6" x14ac:dyDescent="0.2">
      <c r="D463" s="5"/>
      <c r="E463" s="5"/>
      <c r="F463"/>
    </row>
    <row r="464" spans="4:6" x14ac:dyDescent="0.2">
      <c r="D464" s="5"/>
      <c r="E464" s="5"/>
      <c r="F464"/>
    </row>
    <row r="465" spans="4:6" x14ac:dyDescent="0.2">
      <c r="D465" s="5"/>
      <c r="E465" s="5"/>
      <c r="F465"/>
    </row>
    <row r="466" spans="4:6" x14ac:dyDescent="0.2">
      <c r="D466" s="5"/>
      <c r="E466" s="5"/>
      <c r="F466"/>
    </row>
    <row r="467" spans="4:6" x14ac:dyDescent="0.2">
      <c r="D467" s="5"/>
      <c r="E467" s="5"/>
      <c r="F467"/>
    </row>
    <row r="468" spans="4:6" x14ac:dyDescent="0.2">
      <c r="D468" s="5"/>
      <c r="E468" s="5"/>
      <c r="F468"/>
    </row>
    <row r="469" spans="4:6" x14ac:dyDescent="0.2">
      <c r="D469" s="5"/>
      <c r="E469" s="5"/>
      <c r="F469"/>
    </row>
    <row r="470" spans="4:6" x14ac:dyDescent="0.2">
      <c r="D470" s="5"/>
      <c r="E470" s="5"/>
      <c r="F470"/>
    </row>
    <row r="471" spans="4:6" x14ac:dyDescent="0.2">
      <c r="D471" s="5"/>
      <c r="E471" s="5"/>
      <c r="F471"/>
    </row>
    <row r="472" spans="4:6" x14ac:dyDescent="0.2">
      <c r="D472" s="5"/>
      <c r="E472" s="5"/>
      <c r="F472"/>
    </row>
    <row r="473" spans="4:6" x14ac:dyDescent="0.2">
      <c r="D473" s="5"/>
      <c r="E473" s="5"/>
      <c r="F473"/>
    </row>
    <row r="474" spans="4:6" x14ac:dyDescent="0.2">
      <c r="D474" s="5"/>
      <c r="E474" s="5"/>
      <c r="F474"/>
    </row>
    <row r="475" spans="4:6" x14ac:dyDescent="0.2">
      <c r="D475" s="5"/>
      <c r="E475" s="5"/>
      <c r="F475"/>
    </row>
    <row r="476" spans="4:6" x14ac:dyDescent="0.2">
      <c r="D476" s="5"/>
      <c r="E476" s="5"/>
      <c r="F476"/>
    </row>
    <row r="477" spans="4:6" x14ac:dyDescent="0.2">
      <c r="D477" s="5"/>
      <c r="E477" s="5"/>
      <c r="F477"/>
    </row>
    <row r="478" spans="4:6" x14ac:dyDescent="0.2">
      <c r="D478" s="5"/>
      <c r="E478" s="5"/>
      <c r="F478"/>
    </row>
    <row r="479" spans="4:6" x14ac:dyDescent="0.2">
      <c r="D479" s="5"/>
      <c r="E479" s="5"/>
      <c r="F479"/>
    </row>
    <row r="480" spans="4:6" x14ac:dyDescent="0.2">
      <c r="D480" s="5"/>
      <c r="E480" s="5"/>
      <c r="F480"/>
    </row>
    <row r="481" spans="4:6" x14ac:dyDescent="0.2">
      <c r="D481" s="5"/>
      <c r="E481" s="5"/>
      <c r="F481"/>
    </row>
    <row r="482" spans="4:6" x14ac:dyDescent="0.2">
      <c r="D482" s="5"/>
      <c r="E482" s="5"/>
      <c r="F482"/>
    </row>
    <row r="483" spans="4:6" x14ac:dyDescent="0.2">
      <c r="D483" s="5"/>
      <c r="E483" s="5"/>
      <c r="F483"/>
    </row>
    <row r="484" spans="4:6" x14ac:dyDescent="0.2">
      <c r="D484" s="5"/>
      <c r="E484" s="5"/>
      <c r="F484"/>
    </row>
    <row r="485" spans="4:6" x14ac:dyDescent="0.2">
      <c r="D485" s="5"/>
      <c r="E485" s="5"/>
      <c r="F485"/>
    </row>
    <row r="486" spans="4:6" x14ac:dyDescent="0.2">
      <c r="D486" s="5"/>
      <c r="E486" s="5"/>
      <c r="F486"/>
    </row>
    <row r="487" spans="4:6" x14ac:dyDescent="0.2">
      <c r="D487" s="5"/>
      <c r="E487" s="5"/>
      <c r="F487"/>
    </row>
    <row r="488" spans="4:6" x14ac:dyDescent="0.2">
      <c r="D488" s="5"/>
      <c r="E488" s="5"/>
      <c r="F488"/>
    </row>
    <row r="489" spans="4:6" x14ac:dyDescent="0.2">
      <c r="D489" s="5"/>
      <c r="E489" s="5"/>
      <c r="F489"/>
    </row>
    <row r="490" spans="4:6" x14ac:dyDescent="0.2">
      <c r="D490" s="5"/>
      <c r="E490" s="5"/>
      <c r="F490"/>
    </row>
    <row r="491" spans="4:6" x14ac:dyDescent="0.2">
      <c r="D491" s="5"/>
      <c r="E491" s="5"/>
      <c r="F491"/>
    </row>
    <row r="492" spans="4:6" x14ac:dyDescent="0.2">
      <c r="D492" s="5"/>
      <c r="E492" s="5"/>
      <c r="F492"/>
    </row>
    <row r="493" spans="4:6" x14ac:dyDescent="0.2">
      <c r="D493" s="5"/>
      <c r="E493" s="5"/>
      <c r="F493"/>
    </row>
    <row r="494" spans="4:6" x14ac:dyDescent="0.2">
      <c r="D494" s="5"/>
      <c r="E494" s="5"/>
      <c r="F494"/>
    </row>
    <row r="495" spans="4:6" x14ac:dyDescent="0.2">
      <c r="D495" s="5"/>
      <c r="E495" s="5"/>
      <c r="F495"/>
    </row>
    <row r="496" spans="4:6" x14ac:dyDescent="0.2">
      <c r="D496" s="5"/>
      <c r="E496" s="5"/>
      <c r="F496"/>
    </row>
    <row r="497" spans="4:6" x14ac:dyDescent="0.2">
      <c r="D497" s="5"/>
      <c r="E497" s="5"/>
      <c r="F497"/>
    </row>
    <row r="498" spans="4:6" x14ac:dyDescent="0.2">
      <c r="D498" s="5"/>
      <c r="E498" s="5"/>
      <c r="F498"/>
    </row>
    <row r="499" spans="4:6" x14ac:dyDescent="0.2">
      <c r="D499" s="5"/>
      <c r="E499" s="5"/>
      <c r="F499"/>
    </row>
    <row r="500" spans="4:6" x14ac:dyDescent="0.2">
      <c r="D500" s="5"/>
      <c r="E500" s="5"/>
      <c r="F500"/>
    </row>
    <row r="501" spans="4:6" x14ac:dyDescent="0.2">
      <c r="D501" s="5"/>
      <c r="E501" s="5"/>
      <c r="F501"/>
    </row>
    <row r="502" spans="4:6" x14ac:dyDescent="0.2">
      <c r="D502" s="5"/>
      <c r="E502" s="5"/>
      <c r="F502"/>
    </row>
    <row r="503" spans="4:6" x14ac:dyDescent="0.2">
      <c r="D503" s="5"/>
      <c r="E503" s="5"/>
      <c r="F503"/>
    </row>
    <row r="504" spans="4:6" x14ac:dyDescent="0.2">
      <c r="D504" s="5"/>
      <c r="E504" s="5"/>
      <c r="F504"/>
    </row>
    <row r="505" spans="4:6" x14ac:dyDescent="0.2">
      <c r="D505" s="5"/>
      <c r="E505" s="5"/>
      <c r="F505"/>
    </row>
    <row r="506" spans="4:6" x14ac:dyDescent="0.2">
      <c r="D506" s="5"/>
      <c r="E506" s="5"/>
      <c r="F506"/>
    </row>
    <row r="507" spans="4:6" x14ac:dyDescent="0.2">
      <c r="D507" s="5"/>
      <c r="E507" s="5"/>
      <c r="F507"/>
    </row>
    <row r="508" spans="4:6" x14ac:dyDescent="0.2">
      <c r="D508" s="5"/>
      <c r="E508" s="5"/>
      <c r="F508"/>
    </row>
    <row r="509" spans="4:6" x14ac:dyDescent="0.2">
      <c r="D509" s="5"/>
      <c r="E509" s="5"/>
      <c r="F509"/>
    </row>
    <row r="510" spans="4:6" x14ac:dyDescent="0.2">
      <c r="D510" s="5"/>
      <c r="E510" s="5"/>
      <c r="F510"/>
    </row>
    <row r="511" spans="4:6" x14ac:dyDescent="0.2">
      <c r="D511" s="5"/>
      <c r="E511" s="5"/>
      <c r="F511"/>
    </row>
    <row r="512" spans="4:6" x14ac:dyDescent="0.2">
      <c r="D512" s="5"/>
      <c r="E512" s="5"/>
      <c r="F512"/>
    </row>
    <row r="513" spans="4:6" x14ac:dyDescent="0.2">
      <c r="D513" s="5"/>
      <c r="E513" s="5"/>
      <c r="F513"/>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sheetData>
  <sortState xmlns:xlrd2="http://schemas.microsoft.com/office/spreadsheetml/2017/richdata2" ref="A2:F1003">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5394A-9FD5-4CC3-94EF-E6A599C1C1E6}">
  <dimension ref="A1:O72"/>
  <sheetViews>
    <sheetView tabSelected="1" workbookViewId="0">
      <selection activeCell="A6" sqref="A6:O6"/>
    </sheetView>
  </sheetViews>
  <sheetFormatPr baseColWidth="10" defaultColWidth="9.140625" defaultRowHeight="15" x14ac:dyDescent="0.25"/>
  <cols>
    <col min="1" max="1" width="12.7109375" style="35" customWidth="1"/>
    <col min="2" max="2" width="10.5703125" style="35" bestFit="1" customWidth="1"/>
    <col min="3" max="3" width="12.85546875" style="35" bestFit="1" customWidth="1"/>
    <col min="4" max="4" width="127.42578125" style="35" bestFit="1" customWidth="1"/>
    <col min="5" max="5" width="21.7109375" style="35" bestFit="1" customWidth="1"/>
    <col min="6" max="6" width="12" style="35" bestFit="1" customWidth="1"/>
    <col min="7" max="7" width="11.140625" style="35" bestFit="1" customWidth="1"/>
    <col min="8" max="8" width="14.28515625" style="35" bestFit="1" customWidth="1"/>
    <col min="9" max="9" width="9.140625" style="35"/>
    <col min="10" max="10" width="15" style="35" bestFit="1" customWidth="1"/>
    <col min="11" max="11" width="9" style="35" bestFit="1" customWidth="1"/>
    <col min="12" max="12" width="11.140625" style="35" bestFit="1" customWidth="1"/>
    <col min="13" max="13" width="8.85546875" style="35" bestFit="1" customWidth="1"/>
    <col min="14" max="14" width="24.28515625" style="35" bestFit="1" customWidth="1"/>
    <col min="15" max="15" width="19" style="35" bestFit="1" customWidth="1"/>
    <col min="16" max="16384" width="9.140625" style="35"/>
  </cols>
  <sheetData>
    <row r="1" spans="1:15" x14ac:dyDescent="0.25">
      <c r="A1" s="35" t="s">
        <v>156</v>
      </c>
    </row>
    <row r="2" spans="1:15" x14ac:dyDescent="0.25">
      <c r="A2" s="35" t="s">
        <v>154</v>
      </c>
    </row>
    <row r="3" spans="1:15" x14ac:dyDescent="0.25">
      <c r="A3" s="35" t="s">
        <v>155</v>
      </c>
    </row>
    <row r="6" spans="1:15" x14ac:dyDescent="0.25">
      <c r="A6" s="41" t="s">
        <v>8</v>
      </c>
      <c r="B6" s="41" t="s">
        <v>0</v>
      </c>
      <c r="C6" s="41" t="s">
        <v>9</v>
      </c>
      <c r="D6" s="41" t="s">
        <v>10</v>
      </c>
      <c r="E6" s="41" t="s">
        <v>11</v>
      </c>
      <c r="F6" s="41" t="s">
        <v>12</v>
      </c>
      <c r="G6" s="41" t="s">
        <v>13</v>
      </c>
      <c r="H6" s="41" t="s">
        <v>14</v>
      </c>
      <c r="I6" s="41" t="s">
        <v>15</v>
      </c>
      <c r="J6" s="41" t="s">
        <v>16</v>
      </c>
      <c r="K6" s="41" t="s">
        <v>17</v>
      </c>
      <c r="L6" s="41" t="s">
        <v>18</v>
      </c>
      <c r="M6" s="41" t="s">
        <v>5</v>
      </c>
      <c r="N6" s="41" t="s">
        <v>6</v>
      </c>
      <c r="O6" s="41" t="s">
        <v>157</v>
      </c>
    </row>
    <row r="7" spans="1:15" x14ac:dyDescent="0.25">
      <c r="A7" s="37" t="s">
        <v>19</v>
      </c>
      <c r="B7" s="37" t="s">
        <v>20</v>
      </c>
      <c r="C7" s="37" t="s">
        <v>21</v>
      </c>
      <c r="D7" s="37" t="s">
        <v>22</v>
      </c>
      <c r="E7" s="37" t="s">
        <v>23</v>
      </c>
      <c r="F7" s="38">
        <v>45016</v>
      </c>
      <c r="G7" s="38">
        <v>45107</v>
      </c>
      <c r="H7" s="40">
        <v>1062267.03</v>
      </c>
      <c r="I7" s="37" t="s">
        <v>24</v>
      </c>
      <c r="J7" s="37">
        <v>91</v>
      </c>
      <c r="K7" s="37">
        <v>4.2500000000000003E-3</v>
      </c>
      <c r="L7" s="39">
        <v>-1141.1993718125002</v>
      </c>
      <c r="M7" s="39" t="s">
        <v>25</v>
      </c>
      <c r="N7" s="39">
        <v>-363.67892068750007</v>
      </c>
      <c r="O7" s="39">
        <v>-777.52045112500014</v>
      </c>
    </row>
    <row r="8" spans="1:15" x14ac:dyDescent="0.25">
      <c r="A8" s="37" t="s">
        <v>19</v>
      </c>
      <c r="B8" s="37" t="s">
        <v>20</v>
      </c>
      <c r="C8" s="37" t="s">
        <v>26</v>
      </c>
      <c r="D8" s="37" t="s">
        <v>27</v>
      </c>
      <c r="E8" s="37" t="s">
        <v>23</v>
      </c>
      <c r="F8" s="38">
        <v>45016</v>
      </c>
      <c r="G8" s="38">
        <v>45107</v>
      </c>
      <c r="H8" s="40">
        <v>1062267.03</v>
      </c>
      <c r="I8" s="37" t="s">
        <v>24</v>
      </c>
      <c r="J8" s="37">
        <v>91</v>
      </c>
      <c r="K8" s="37">
        <v>3.015E-2</v>
      </c>
      <c r="L8" s="39">
        <v>8095.8026023875</v>
      </c>
      <c r="M8" s="39" t="s">
        <v>25</v>
      </c>
      <c r="N8" s="39">
        <v>2579.9810491124999</v>
      </c>
      <c r="O8" s="39">
        <v>5515.821553275</v>
      </c>
    </row>
    <row r="9" spans="1:15" x14ac:dyDescent="0.25">
      <c r="A9" s="37" t="s">
        <v>19</v>
      </c>
      <c r="B9" s="37" t="s">
        <v>28</v>
      </c>
      <c r="C9" s="37" t="s">
        <v>29</v>
      </c>
      <c r="D9" s="37"/>
      <c r="E9" s="37" t="s">
        <v>30</v>
      </c>
      <c r="F9" s="38">
        <v>44977</v>
      </c>
      <c r="G9" s="38">
        <v>45068</v>
      </c>
      <c r="H9" s="40">
        <v>60000000</v>
      </c>
      <c r="I9" s="37" t="s">
        <v>24</v>
      </c>
      <c r="J9" s="37">
        <v>91</v>
      </c>
      <c r="K9" s="37">
        <v>8.0499999999999999E-3</v>
      </c>
      <c r="L9" s="39">
        <v>-122091.66666666666</v>
      </c>
      <c r="M9" s="39" t="s">
        <v>25</v>
      </c>
      <c r="N9" s="39">
        <v>-91233.333333333328</v>
      </c>
      <c r="O9" s="39">
        <v>-30858.333333333328</v>
      </c>
    </row>
    <row r="10" spans="1:15" x14ac:dyDescent="0.25">
      <c r="A10" s="37" t="s">
        <v>19</v>
      </c>
      <c r="B10" s="37" t="s">
        <v>28</v>
      </c>
      <c r="C10" s="37" t="s">
        <v>31</v>
      </c>
      <c r="D10" s="37"/>
      <c r="E10" s="37" t="s">
        <v>30</v>
      </c>
      <c r="F10" s="38">
        <v>44977</v>
      </c>
      <c r="G10" s="38">
        <v>45068</v>
      </c>
      <c r="H10" s="40">
        <v>60000000</v>
      </c>
      <c r="I10" s="37" t="s">
        <v>24</v>
      </c>
      <c r="J10" s="37">
        <v>91</v>
      </c>
      <c r="K10" s="37">
        <v>2.7029999999999998E-2</v>
      </c>
      <c r="L10" s="39">
        <v>409955</v>
      </c>
      <c r="M10" s="39" t="s">
        <v>25</v>
      </c>
      <c r="N10" s="39">
        <v>306340</v>
      </c>
      <c r="O10" s="39">
        <v>103615</v>
      </c>
    </row>
    <row r="11" spans="1:15" x14ac:dyDescent="0.25">
      <c r="A11" s="37" t="s">
        <v>19</v>
      </c>
      <c r="B11" s="37" t="s">
        <v>32</v>
      </c>
      <c r="C11" s="37" t="s">
        <v>33</v>
      </c>
      <c r="D11" s="37"/>
      <c r="E11" s="37" t="s">
        <v>30</v>
      </c>
      <c r="F11" s="38">
        <v>45034</v>
      </c>
      <c r="G11" s="38">
        <v>45125</v>
      </c>
      <c r="H11" s="40">
        <v>65000000</v>
      </c>
      <c r="I11" s="37" t="s">
        <v>24</v>
      </c>
      <c r="J11" s="37">
        <v>91</v>
      </c>
      <c r="K11" s="37">
        <v>8.3499999999999998E-3</v>
      </c>
      <c r="L11" s="39">
        <v>-137195.13888888888</v>
      </c>
      <c r="M11" s="39" t="s">
        <v>25</v>
      </c>
      <c r="N11" s="39">
        <v>-16584.027777777777</v>
      </c>
      <c r="O11" s="39">
        <v>-120611.11111111109</v>
      </c>
    </row>
    <row r="12" spans="1:15" x14ac:dyDescent="0.25">
      <c r="A12" s="37" t="s">
        <v>19</v>
      </c>
      <c r="B12" s="37" t="s">
        <v>32</v>
      </c>
      <c r="C12" s="37" t="s">
        <v>34</v>
      </c>
      <c r="D12" s="37"/>
      <c r="E12" s="37" t="s">
        <v>30</v>
      </c>
      <c r="F12" s="38">
        <v>45034</v>
      </c>
      <c r="G12" s="38">
        <v>45125</v>
      </c>
      <c r="H12" s="40">
        <v>65000000</v>
      </c>
      <c r="I12" s="37" t="s">
        <v>24</v>
      </c>
      <c r="J12" s="37">
        <v>91</v>
      </c>
      <c r="K12" s="37">
        <v>3.175E-2</v>
      </c>
      <c r="L12" s="39">
        <v>521670.13888888888</v>
      </c>
      <c r="M12" s="39" t="s">
        <v>25</v>
      </c>
      <c r="N12" s="39">
        <v>63059.027777777774</v>
      </c>
      <c r="O12" s="39">
        <v>458611.11111111107</v>
      </c>
    </row>
    <row r="13" spans="1:15" x14ac:dyDescent="0.25">
      <c r="A13" s="37" t="s">
        <v>19</v>
      </c>
      <c r="B13" s="37" t="s">
        <v>35</v>
      </c>
      <c r="C13" s="37" t="s">
        <v>36</v>
      </c>
      <c r="D13" s="37"/>
      <c r="E13" s="37" t="s">
        <v>30</v>
      </c>
      <c r="F13" s="38">
        <v>45016</v>
      </c>
      <c r="G13" s="38">
        <v>45107</v>
      </c>
      <c r="H13" s="40">
        <v>100000000</v>
      </c>
      <c r="I13" s="37" t="s">
        <v>24</v>
      </c>
      <c r="J13" s="37">
        <v>91</v>
      </c>
      <c r="K13" s="37">
        <v>6.5750000000000001E-3</v>
      </c>
      <c r="L13" s="39">
        <v>-166201.38888888888</v>
      </c>
      <c r="M13" s="39" t="s">
        <v>25</v>
      </c>
      <c r="N13" s="39">
        <v>-52965.277777777766</v>
      </c>
      <c r="O13" s="39">
        <v>-113236.11111111111</v>
      </c>
    </row>
    <row r="14" spans="1:15" x14ac:dyDescent="0.25">
      <c r="A14" s="37" t="s">
        <v>19</v>
      </c>
      <c r="B14" s="37" t="s">
        <v>35</v>
      </c>
      <c r="C14" s="37" t="s">
        <v>37</v>
      </c>
      <c r="D14" s="37"/>
      <c r="E14" s="37" t="s">
        <v>30</v>
      </c>
      <c r="F14" s="38">
        <v>45016</v>
      </c>
      <c r="G14" s="38">
        <v>45107</v>
      </c>
      <c r="H14" s="40">
        <v>100000000</v>
      </c>
      <c r="I14" s="37" t="s">
        <v>24</v>
      </c>
      <c r="J14" s="37">
        <v>91</v>
      </c>
      <c r="K14" s="37">
        <v>3.015E-2</v>
      </c>
      <c r="L14" s="39">
        <v>762125</v>
      </c>
      <c r="M14" s="39" t="s">
        <v>25</v>
      </c>
      <c r="N14" s="39">
        <v>242874.99999999997</v>
      </c>
      <c r="O14" s="39">
        <v>519250</v>
      </c>
    </row>
    <row r="15" spans="1:15" x14ac:dyDescent="0.25">
      <c r="A15" s="37" t="s">
        <v>19</v>
      </c>
      <c r="B15" s="37" t="s">
        <v>38</v>
      </c>
      <c r="C15" s="37" t="s">
        <v>39</v>
      </c>
      <c r="D15" s="37" t="s">
        <v>40</v>
      </c>
      <c r="E15" s="37" t="s">
        <v>30</v>
      </c>
      <c r="F15" s="38">
        <v>44925</v>
      </c>
      <c r="G15" s="38">
        <v>45107</v>
      </c>
      <c r="H15" s="40">
        <v>50000000</v>
      </c>
      <c r="I15" s="37" t="s">
        <v>24</v>
      </c>
      <c r="J15" s="37">
        <v>182</v>
      </c>
      <c r="K15" s="37">
        <v>5.4000000000000003E-3</v>
      </c>
      <c r="L15" s="39">
        <v>-136500</v>
      </c>
      <c r="M15" s="39" t="s">
        <v>25</v>
      </c>
      <c r="N15" s="39">
        <v>-90000</v>
      </c>
      <c r="O15" s="39">
        <v>-46500</v>
      </c>
    </row>
    <row r="16" spans="1:15" x14ac:dyDescent="0.25">
      <c r="A16" s="37" t="s">
        <v>19</v>
      </c>
      <c r="B16" s="37" t="s">
        <v>38</v>
      </c>
      <c r="C16" s="37" t="s">
        <v>41</v>
      </c>
      <c r="D16" s="37" t="s">
        <v>40</v>
      </c>
      <c r="E16" s="37" t="s">
        <v>30</v>
      </c>
      <c r="F16" s="38">
        <v>44925</v>
      </c>
      <c r="G16" s="38">
        <v>45107</v>
      </c>
      <c r="H16" s="40">
        <v>50000000</v>
      </c>
      <c r="I16" s="37" t="s">
        <v>24</v>
      </c>
      <c r="J16" s="37">
        <v>182</v>
      </c>
      <c r="K16" s="37">
        <v>2.7519999999999999E-2</v>
      </c>
      <c r="L16" s="39">
        <v>695644.44444444438</v>
      </c>
      <c r="M16" s="39" t="s">
        <v>25</v>
      </c>
      <c r="N16" s="39">
        <v>458666.66666666663</v>
      </c>
      <c r="O16" s="39">
        <v>236977.77777777775</v>
      </c>
    </row>
    <row r="17" spans="1:15" x14ac:dyDescent="0.25">
      <c r="A17" s="37" t="s">
        <v>19</v>
      </c>
      <c r="B17" s="37" t="s">
        <v>42</v>
      </c>
      <c r="C17" s="37" t="s">
        <v>43</v>
      </c>
      <c r="D17" s="37"/>
      <c r="E17" s="37" t="s">
        <v>30</v>
      </c>
      <c r="F17" s="38">
        <v>45005</v>
      </c>
      <c r="G17" s="38">
        <v>45096</v>
      </c>
      <c r="H17" s="40">
        <v>50000000</v>
      </c>
      <c r="I17" s="37" t="s">
        <v>24</v>
      </c>
      <c r="J17" s="37">
        <v>91</v>
      </c>
      <c r="K17" s="37">
        <v>2.5999999999999999E-3</v>
      </c>
      <c r="L17" s="39">
        <v>-32861.111111111109</v>
      </c>
      <c r="M17" s="39" t="s">
        <v>25</v>
      </c>
      <c r="N17" s="39">
        <v>-14444.444444444443</v>
      </c>
      <c r="O17" s="39">
        <v>-18416.666666666664</v>
      </c>
    </row>
    <row r="18" spans="1:15" x14ac:dyDescent="0.25">
      <c r="A18" s="37" t="s">
        <v>19</v>
      </c>
      <c r="B18" s="37" t="s">
        <v>42</v>
      </c>
      <c r="C18" s="37" t="s">
        <v>44</v>
      </c>
      <c r="D18" s="37"/>
      <c r="E18" s="37" t="s">
        <v>30</v>
      </c>
      <c r="F18" s="38">
        <v>45005</v>
      </c>
      <c r="G18" s="38">
        <v>45096</v>
      </c>
      <c r="H18" s="40">
        <v>50000000</v>
      </c>
      <c r="I18" s="37" t="s">
        <v>24</v>
      </c>
      <c r="J18" s="37">
        <v>91</v>
      </c>
      <c r="K18" s="37">
        <v>2.6459999999999997E-2</v>
      </c>
      <c r="L18" s="39">
        <v>334424.99999999994</v>
      </c>
      <c r="M18" s="39" t="s">
        <v>25</v>
      </c>
      <c r="N18" s="39">
        <v>146999.99999999997</v>
      </c>
      <c r="O18" s="39">
        <v>187424.99999999997</v>
      </c>
    </row>
    <row r="19" spans="1:15" x14ac:dyDescent="0.25">
      <c r="A19" s="37" t="s">
        <v>19</v>
      </c>
      <c r="B19" s="37" t="s">
        <v>45</v>
      </c>
      <c r="C19" s="37" t="s">
        <v>46</v>
      </c>
      <c r="D19" s="37" t="s">
        <v>47</v>
      </c>
      <c r="E19" s="37" t="s">
        <v>30</v>
      </c>
      <c r="F19" s="38">
        <v>44972</v>
      </c>
      <c r="G19" s="38">
        <v>45061</v>
      </c>
      <c r="H19" s="40">
        <v>70000000</v>
      </c>
      <c r="I19" s="37" t="s">
        <v>24</v>
      </c>
      <c r="J19" s="37">
        <v>89</v>
      </c>
      <c r="K19" s="37">
        <v>7.0000000000000001E-3</v>
      </c>
      <c r="L19" s="39">
        <v>-121138.88888888889</v>
      </c>
      <c r="M19" s="39" t="s">
        <v>25</v>
      </c>
      <c r="N19" s="39">
        <v>-99361.111111111109</v>
      </c>
      <c r="O19" s="39">
        <v>-21777.777777777777</v>
      </c>
    </row>
    <row r="20" spans="1:15" x14ac:dyDescent="0.25">
      <c r="A20" s="37" t="s">
        <v>19</v>
      </c>
      <c r="B20" s="37" t="s">
        <v>45</v>
      </c>
      <c r="C20" s="37" t="s">
        <v>48</v>
      </c>
      <c r="D20" s="37" t="s">
        <v>47</v>
      </c>
      <c r="E20" s="37" t="s">
        <v>30</v>
      </c>
      <c r="F20" s="38">
        <v>44972</v>
      </c>
      <c r="G20" s="38">
        <v>45061</v>
      </c>
      <c r="H20" s="40">
        <v>70000000</v>
      </c>
      <c r="I20" s="37" t="s">
        <v>24</v>
      </c>
      <c r="J20" s="37">
        <v>89</v>
      </c>
      <c r="K20" s="37">
        <v>2.6539999999999998E-2</v>
      </c>
      <c r="L20" s="39">
        <v>459289.44444444438</v>
      </c>
      <c r="M20" s="39" t="s">
        <v>25</v>
      </c>
      <c r="N20" s="39">
        <v>376720.5555555555</v>
      </c>
      <c r="O20" s="39">
        <v>82568.888888888876</v>
      </c>
    </row>
    <row r="21" spans="1:15" x14ac:dyDescent="0.25">
      <c r="A21" s="37" t="s">
        <v>19</v>
      </c>
      <c r="B21" s="37" t="s">
        <v>49</v>
      </c>
      <c r="C21" s="37" t="s">
        <v>50</v>
      </c>
      <c r="D21" s="37" t="s">
        <v>51</v>
      </c>
      <c r="E21" s="37" t="s">
        <v>30</v>
      </c>
      <c r="F21" s="38">
        <v>45027</v>
      </c>
      <c r="G21" s="38">
        <v>45117</v>
      </c>
      <c r="H21" s="40">
        <v>75000000</v>
      </c>
      <c r="I21" s="37" t="s">
        <v>24</v>
      </c>
      <c r="J21" s="37">
        <v>90</v>
      </c>
      <c r="K21" s="37">
        <v>1.2975E-2</v>
      </c>
      <c r="L21" s="39">
        <v>-243281.25</v>
      </c>
      <c r="M21" s="39" t="s">
        <v>25</v>
      </c>
      <c r="N21" s="39">
        <v>-48656.25</v>
      </c>
      <c r="O21" s="39">
        <v>-194625</v>
      </c>
    </row>
    <row r="22" spans="1:15" x14ac:dyDescent="0.25">
      <c r="A22" s="37" t="s">
        <v>19</v>
      </c>
      <c r="B22" s="37" t="s">
        <v>49</v>
      </c>
      <c r="C22" s="37" t="s">
        <v>52</v>
      </c>
      <c r="D22" s="37" t="s">
        <v>51</v>
      </c>
      <c r="E22" s="37" t="s">
        <v>30</v>
      </c>
      <c r="F22" s="38">
        <v>45027</v>
      </c>
      <c r="G22" s="38">
        <v>45117</v>
      </c>
      <c r="H22" s="40">
        <v>75000000</v>
      </c>
      <c r="I22" s="37" t="s">
        <v>24</v>
      </c>
      <c r="J22" s="37">
        <v>90</v>
      </c>
      <c r="K22" s="37">
        <v>3.0750000000000003E-2</v>
      </c>
      <c r="L22" s="39">
        <v>576562.5</v>
      </c>
      <c r="M22" s="39" t="s">
        <v>25</v>
      </c>
      <c r="N22" s="39">
        <v>115312.5</v>
      </c>
      <c r="O22" s="39">
        <v>461250</v>
      </c>
    </row>
    <row r="23" spans="1:15" x14ac:dyDescent="0.25">
      <c r="A23" s="37" t="s">
        <v>19</v>
      </c>
      <c r="B23" s="37" t="s">
        <v>53</v>
      </c>
      <c r="C23" s="37" t="s">
        <v>54</v>
      </c>
      <c r="D23" s="37" t="s">
        <v>55</v>
      </c>
      <c r="E23" s="37" t="s">
        <v>30</v>
      </c>
      <c r="F23" s="38">
        <v>45019</v>
      </c>
      <c r="G23" s="38">
        <v>45110</v>
      </c>
      <c r="H23" s="40">
        <v>70000000</v>
      </c>
      <c r="I23" s="37" t="s">
        <v>56</v>
      </c>
      <c r="J23" s="37">
        <v>91</v>
      </c>
      <c r="K23" s="37">
        <v>2.5520000000000001E-2</v>
      </c>
      <c r="L23" s="39">
        <v>448952.32403281319</v>
      </c>
      <c r="M23" s="39" t="s">
        <v>25</v>
      </c>
      <c r="N23" s="39">
        <v>128272.09258080376</v>
      </c>
      <c r="O23" s="39">
        <v>320680.23145200941</v>
      </c>
    </row>
    <row r="24" spans="1:15" x14ac:dyDescent="0.25">
      <c r="A24" s="37" t="s">
        <v>19</v>
      </c>
      <c r="B24" s="37" t="s">
        <v>53</v>
      </c>
      <c r="C24" s="37" t="s">
        <v>57</v>
      </c>
      <c r="D24" s="37" t="s">
        <v>55</v>
      </c>
      <c r="E24" s="37" t="s">
        <v>30</v>
      </c>
      <c r="F24" s="38">
        <v>45019</v>
      </c>
      <c r="G24" s="38">
        <v>45110</v>
      </c>
      <c r="H24" s="40">
        <v>70000000</v>
      </c>
      <c r="I24" s="37" t="s">
        <v>58</v>
      </c>
      <c r="J24" s="37">
        <v>91</v>
      </c>
      <c r="K24" s="37">
        <v>7.025E-3</v>
      </c>
      <c r="L24" s="39">
        <v>-124303.47222222222</v>
      </c>
      <c r="M24" s="39" t="s">
        <v>25</v>
      </c>
      <c r="N24" s="39">
        <v>-35515.277777777774</v>
      </c>
      <c r="O24" s="39">
        <v>-88788.194444444438</v>
      </c>
    </row>
    <row r="25" spans="1:15" x14ac:dyDescent="0.25">
      <c r="A25" s="37" t="s">
        <v>19</v>
      </c>
      <c r="B25" s="37" t="s">
        <v>59</v>
      </c>
      <c r="C25" s="37" t="s">
        <v>60</v>
      </c>
      <c r="D25" s="37" t="s">
        <v>61</v>
      </c>
      <c r="E25" s="37" t="s">
        <v>62</v>
      </c>
      <c r="F25" s="38">
        <v>45019</v>
      </c>
      <c r="G25" s="38">
        <v>45110</v>
      </c>
      <c r="H25" s="40">
        <v>50000000</v>
      </c>
      <c r="I25" s="37" t="s">
        <v>24</v>
      </c>
      <c r="J25" s="37">
        <v>91</v>
      </c>
      <c r="K25" s="37">
        <v>2.7000000000000001E-3</v>
      </c>
      <c r="L25" s="39">
        <v>-34125</v>
      </c>
      <c r="M25" s="39" t="s">
        <v>25</v>
      </c>
      <c r="N25" s="39">
        <v>-9750</v>
      </c>
      <c r="O25" s="39">
        <v>-24375</v>
      </c>
    </row>
    <row r="26" spans="1:15" x14ac:dyDescent="0.25">
      <c r="A26" s="37" t="s">
        <v>19</v>
      </c>
      <c r="B26" s="37" t="s">
        <v>59</v>
      </c>
      <c r="C26" s="37" t="s">
        <v>63</v>
      </c>
      <c r="D26" s="37" t="s">
        <v>61</v>
      </c>
      <c r="E26" s="37" t="s">
        <v>62</v>
      </c>
      <c r="F26" s="38">
        <v>45019</v>
      </c>
      <c r="G26" s="38">
        <v>45110</v>
      </c>
      <c r="H26" s="40">
        <v>50000000</v>
      </c>
      <c r="I26" s="37" t="s">
        <v>24</v>
      </c>
      <c r="J26" s="37">
        <v>91</v>
      </c>
      <c r="K26" s="37">
        <v>3.0520000000000002E-2</v>
      </c>
      <c r="L26" s="39">
        <v>385738.88888888888</v>
      </c>
      <c r="M26" s="39" t="s">
        <v>25</v>
      </c>
      <c r="N26" s="39">
        <v>110211.11111111109</v>
      </c>
      <c r="O26" s="39">
        <v>275527.77777777775</v>
      </c>
    </row>
    <row r="27" spans="1:15" x14ac:dyDescent="0.25">
      <c r="A27" s="37" t="s">
        <v>19</v>
      </c>
      <c r="B27" s="37" t="s">
        <v>64</v>
      </c>
      <c r="C27" s="37" t="s">
        <v>65</v>
      </c>
      <c r="D27" s="37" t="s">
        <v>66</v>
      </c>
      <c r="E27" s="37" t="s">
        <v>62</v>
      </c>
      <c r="F27" s="38">
        <v>45019</v>
      </c>
      <c r="G27" s="38">
        <v>45110</v>
      </c>
      <c r="H27" s="40">
        <v>50000000</v>
      </c>
      <c r="I27" s="37" t="s">
        <v>24</v>
      </c>
      <c r="J27" s="37">
        <v>91</v>
      </c>
      <c r="K27" s="37">
        <v>2.6749999999999999E-3</v>
      </c>
      <c r="L27" s="39">
        <v>-33809.027777777774</v>
      </c>
      <c r="M27" s="39" t="s">
        <v>25</v>
      </c>
      <c r="N27" s="39">
        <v>-9659.7222222222208</v>
      </c>
      <c r="O27" s="39">
        <v>-24149.305555555555</v>
      </c>
    </row>
    <row r="28" spans="1:15" x14ac:dyDescent="0.25">
      <c r="A28" s="37" t="s">
        <v>19</v>
      </c>
      <c r="B28" s="37" t="s">
        <v>64</v>
      </c>
      <c r="C28" s="37" t="s">
        <v>67</v>
      </c>
      <c r="D28" s="37" t="s">
        <v>66</v>
      </c>
      <c r="E28" s="37" t="s">
        <v>62</v>
      </c>
      <c r="F28" s="38">
        <v>45019</v>
      </c>
      <c r="G28" s="38">
        <v>45110</v>
      </c>
      <c r="H28" s="40">
        <v>50000000</v>
      </c>
      <c r="I28" s="37" t="s">
        <v>24</v>
      </c>
      <c r="J28" s="37">
        <v>91</v>
      </c>
      <c r="K28" s="37">
        <v>3.0520000000000002E-2</v>
      </c>
      <c r="L28" s="39">
        <v>385738.88888888888</v>
      </c>
      <c r="M28" s="39" t="s">
        <v>25</v>
      </c>
      <c r="N28" s="39">
        <v>110211.11111111109</v>
      </c>
      <c r="O28" s="39">
        <v>275527.77777777775</v>
      </c>
    </row>
    <row r="29" spans="1:15" x14ac:dyDescent="0.25">
      <c r="A29" s="37" t="s">
        <v>19</v>
      </c>
      <c r="B29" s="37" t="s">
        <v>68</v>
      </c>
      <c r="C29" s="37" t="s">
        <v>69</v>
      </c>
      <c r="D29" s="37" t="s">
        <v>55</v>
      </c>
      <c r="E29" s="37" t="s">
        <v>62</v>
      </c>
      <c r="F29" s="38">
        <v>45019</v>
      </c>
      <c r="G29" s="38">
        <v>45110</v>
      </c>
      <c r="H29" s="40">
        <v>100000000</v>
      </c>
      <c r="I29" s="37" t="s">
        <v>56</v>
      </c>
      <c r="J29" s="37">
        <v>91</v>
      </c>
      <c r="K29" s="37">
        <v>2.5520000000000001E-2</v>
      </c>
      <c r="L29" s="39">
        <v>641360.46290401882</v>
      </c>
      <c r="M29" s="39" t="s">
        <v>25</v>
      </c>
      <c r="N29" s="39">
        <v>183245.84654400536</v>
      </c>
      <c r="O29" s="39">
        <v>458114.61636001343</v>
      </c>
    </row>
    <row r="30" spans="1:15" x14ac:dyDescent="0.25">
      <c r="A30" s="37" t="s">
        <v>19</v>
      </c>
      <c r="B30" s="37" t="s">
        <v>68</v>
      </c>
      <c r="C30" s="37" t="s">
        <v>70</v>
      </c>
      <c r="D30" s="37" t="s">
        <v>55</v>
      </c>
      <c r="E30" s="37" t="s">
        <v>62</v>
      </c>
      <c r="F30" s="38">
        <v>45019</v>
      </c>
      <c r="G30" s="38">
        <v>45110</v>
      </c>
      <c r="H30" s="40">
        <v>100000000</v>
      </c>
      <c r="I30" s="37" t="s">
        <v>58</v>
      </c>
      <c r="J30" s="37">
        <v>91</v>
      </c>
      <c r="K30" s="37">
        <v>7.43E-3</v>
      </c>
      <c r="L30" s="39">
        <v>-187813.88888888888</v>
      </c>
      <c r="M30" s="39" t="s">
        <v>25</v>
      </c>
      <c r="N30" s="39">
        <v>-53661.111111111102</v>
      </c>
      <c r="O30" s="39">
        <v>-134152.77777777778</v>
      </c>
    </row>
    <row r="31" spans="1:15" x14ac:dyDescent="0.25">
      <c r="A31" s="37" t="s">
        <v>19</v>
      </c>
      <c r="B31" s="37" t="s">
        <v>71</v>
      </c>
      <c r="C31" s="37" t="s">
        <v>72</v>
      </c>
      <c r="D31" s="37" t="s">
        <v>55</v>
      </c>
      <c r="E31" s="37" t="s">
        <v>62</v>
      </c>
      <c r="F31" s="38">
        <v>45042</v>
      </c>
      <c r="G31" s="38">
        <v>45133</v>
      </c>
      <c r="H31" s="40">
        <v>100000000</v>
      </c>
      <c r="I31" s="37" t="s">
        <v>56</v>
      </c>
      <c r="J31" s="37">
        <v>91</v>
      </c>
      <c r="K31" s="37">
        <v>2.7879999999999999E-2</v>
      </c>
      <c r="L31" s="39">
        <v>699153.74541993125</v>
      </c>
      <c r="M31" s="39" t="s">
        <v>25</v>
      </c>
      <c r="N31" s="39">
        <v>23049.024574283449</v>
      </c>
      <c r="O31" s="39">
        <v>676104.72084564785</v>
      </c>
    </row>
    <row r="32" spans="1:15" x14ac:dyDescent="0.25">
      <c r="A32" s="37" t="s">
        <v>19</v>
      </c>
      <c r="B32" s="37" t="s">
        <v>71</v>
      </c>
      <c r="C32" s="37" t="s">
        <v>73</v>
      </c>
      <c r="D32" s="37" t="s">
        <v>55</v>
      </c>
      <c r="E32" s="37" t="s">
        <v>62</v>
      </c>
      <c r="F32" s="38">
        <v>45042</v>
      </c>
      <c r="G32" s="38">
        <v>45133</v>
      </c>
      <c r="H32" s="40">
        <v>100000000</v>
      </c>
      <c r="I32" s="37" t="s">
        <v>58</v>
      </c>
      <c r="J32" s="37">
        <v>91</v>
      </c>
      <c r="K32" s="37">
        <v>2.5400000000000002E-3</v>
      </c>
      <c r="L32" s="39">
        <v>-64205.555555555562</v>
      </c>
      <c r="M32" s="39" t="s">
        <v>25</v>
      </c>
      <c r="N32" s="39">
        <v>-2116.666666666667</v>
      </c>
      <c r="O32" s="39">
        <v>-62088.888888888898</v>
      </c>
    </row>
    <row r="33" spans="1:15" x14ac:dyDescent="0.25">
      <c r="A33" s="37" t="s">
        <v>19</v>
      </c>
      <c r="B33" s="37" t="s">
        <v>74</v>
      </c>
      <c r="C33" s="37" t="s">
        <v>75</v>
      </c>
      <c r="D33" s="37"/>
      <c r="E33" s="37" t="s">
        <v>76</v>
      </c>
      <c r="F33" s="38">
        <v>44985</v>
      </c>
      <c r="G33" s="38">
        <v>45075</v>
      </c>
      <c r="H33" s="40">
        <v>60000000</v>
      </c>
      <c r="I33" s="37" t="s">
        <v>24</v>
      </c>
      <c r="J33" s="37">
        <v>90</v>
      </c>
      <c r="K33" s="37">
        <v>8.0400000000000003E-3</v>
      </c>
      <c r="L33" s="39">
        <v>-120600</v>
      </c>
      <c r="M33" s="39" t="s">
        <v>25</v>
      </c>
      <c r="N33" s="39">
        <v>-80400</v>
      </c>
      <c r="O33" s="39">
        <v>-40200</v>
      </c>
    </row>
    <row r="34" spans="1:15" x14ac:dyDescent="0.25">
      <c r="A34" s="37" t="s">
        <v>19</v>
      </c>
      <c r="B34" s="37" t="s">
        <v>74</v>
      </c>
      <c r="C34" s="37" t="s">
        <v>77</v>
      </c>
      <c r="D34" s="37"/>
      <c r="E34" s="37" t="s">
        <v>76</v>
      </c>
      <c r="F34" s="38">
        <v>44985</v>
      </c>
      <c r="G34" s="38">
        <v>45075</v>
      </c>
      <c r="H34" s="40">
        <v>60000000</v>
      </c>
      <c r="I34" s="37" t="s">
        <v>24</v>
      </c>
      <c r="J34" s="37">
        <v>90</v>
      </c>
      <c r="K34" s="37">
        <v>2.6980000000000001E-2</v>
      </c>
      <c r="L34" s="39">
        <v>404700</v>
      </c>
      <c r="M34" s="39" t="s">
        <v>25</v>
      </c>
      <c r="N34" s="39">
        <v>269800</v>
      </c>
      <c r="O34" s="39">
        <v>134900</v>
      </c>
    </row>
    <row r="35" spans="1:15" x14ac:dyDescent="0.25">
      <c r="A35" s="37" t="s">
        <v>19</v>
      </c>
      <c r="B35" s="37" t="s">
        <v>78</v>
      </c>
      <c r="C35" s="37" t="s">
        <v>79</v>
      </c>
      <c r="D35" s="37"/>
      <c r="E35" s="37" t="s">
        <v>76</v>
      </c>
      <c r="F35" s="38">
        <v>45015</v>
      </c>
      <c r="G35" s="38">
        <v>45107</v>
      </c>
      <c r="H35" s="40">
        <v>100000000</v>
      </c>
      <c r="I35" s="37" t="s">
        <v>24</v>
      </c>
      <c r="J35" s="37">
        <v>92</v>
      </c>
      <c r="K35" s="37">
        <v>8.8999999999999999E-3</v>
      </c>
      <c r="L35" s="39">
        <v>-227444.44444444444</v>
      </c>
      <c r="M35" s="39" t="s">
        <v>25</v>
      </c>
      <c r="N35" s="39">
        <v>-74166.666666666672</v>
      </c>
      <c r="O35" s="39">
        <v>-153277.77777777778</v>
      </c>
    </row>
    <row r="36" spans="1:15" x14ac:dyDescent="0.25">
      <c r="A36" s="37" t="s">
        <v>19</v>
      </c>
      <c r="B36" s="37" t="s">
        <v>78</v>
      </c>
      <c r="C36" s="37" t="s">
        <v>80</v>
      </c>
      <c r="D36" s="37"/>
      <c r="E36" s="37" t="s">
        <v>76</v>
      </c>
      <c r="F36" s="38">
        <v>45015</v>
      </c>
      <c r="G36" s="38">
        <v>45107</v>
      </c>
      <c r="H36" s="40">
        <v>100000000</v>
      </c>
      <c r="I36" s="37" t="s">
        <v>24</v>
      </c>
      <c r="J36" s="37">
        <v>92</v>
      </c>
      <c r="K36" s="37">
        <v>2.9900000000000003E-2</v>
      </c>
      <c r="L36" s="39">
        <v>764111.11111111112</v>
      </c>
      <c r="M36" s="39" t="s">
        <v>25</v>
      </c>
      <c r="N36" s="39">
        <v>249166.66666666669</v>
      </c>
      <c r="O36" s="39">
        <v>514944.44444444444</v>
      </c>
    </row>
    <row r="37" spans="1:15" x14ac:dyDescent="0.25">
      <c r="A37" s="37" t="s">
        <v>19</v>
      </c>
      <c r="B37" s="37" t="s">
        <v>81</v>
      </c>
      <c r="C37" s="37" t="s">
        <v>82</v>
      </c>
      <c r="D37" s="37"/>
      <c r="E37" s="37" t="s">
        <v>76</v>
      </c>
      <c r="F37" s="38">
        <v>45026</v>
      </c>
      <c r="G37" s="38">
        <v>45117</v>
      </c>
      <c r="H37" s="40">
        <v>75000000</v>
      </c>
      <c r="I37" s="37" t="s">
        <v>24</v>
      </c>
      <c r="J37" s="37">
        <v>91</v>
      </c>
      <c r="K37" s="37">
        <v>9.3699999999999999E-3</v>
      </c>
      <c r="L37" s="39">
        <v>-177639.58333333331</v>
      </c>
      <c r="M37" s="39" t="s">
        <v>25</v>
      </c>
      <c r="N37" s="39">
        <v>-37089.583333333328</v>
      </c>
      <c r="O37" s="39">
        <v>-140549.99999999997</v>
      </c>
    </row>
    <row r="38" spans="1:15" x14ac:dyDescent="0.25">
      <c r="A38" s="37" t="s">
        <v>19</v>
      </c>
      <c r="B38" s="37" t="s">
        <v>81</v>
      </c>
      <c r="C38" s="37" t="s">
        <v>83</v>
      </c>
      <c r="D38" s="37"/>
      <c r="E38" s="37" t="s">
        <v>76</v>
      </c>
      <c r="F38" s="38">
        <v>45026</v>
      </c>
      <c r="G38" s="38">
        <v>45117</v>
      </c>
      <c r="H38" s="40">
        <v>75000000</v>
      </c>
      <c r="I38" s="37" t="s">
        <v>24</v>
      </c>
      <c r="J38" s="37">
        <v>91</v>
      </c>
      <c r="K38" s="37">
        <v>3.0750000000000003E-2</v>
      </c>
      <c r="L38" s="39">
        <v>582968.75</v>
      </c>
      <c r="M38" s="39" t="s">
        <v>25</v>
      </c>
      <c r="N38" s="39">
        <v>121718.75</v>
      </c>
      <c r="O38" s="39">
        <v>461250</v>
      </c>
    </row>
    <row r="39" spans="1:15" x14ac:dyDescent="0.25">
      <c r="A39" s="37" t="s">
        <v>19</v>
      </c>
      <c r="B39" s="37" t="s">
        <v>84</v>
      </c>
      <c r="C39" s="37" t="s">
        <v>85</v>
      </c>
      <c r="D39" s="37" t="s">
        <v>86</v>
      </c>
      <c r="E39" s="37" t="s">
        <v>76</v>
      </c>
      <c r="F39" s="38">
        <v>44925</v>
      </c>
      <c r="G39" s="38">
        <v>45107</v>
      </c>
      <c r="H39" s="40">
        <v>45000000</v>
      </c>
      <c r="I39" s="37" t="s">
        <v>56</v>
      </c>
      <c r="J39" s="37">
        <v>182</v>
      </c>
      <c r="K39" s="37">
        <v>2.2519999999999998E-2</v>
      </c>
      <c r="L39" s="39">
        <v>509510.92566615966</v>
      </c>
      <c r="M39" s="39" t="s">
        <v>25</v>
      </c>
      <c r="N39" s="39">
        <v>335941.26966999535</v>
      </c>
      <c r="O39" s="39">
        <v>173569.65599616428</v>
      </c>
    </row>
    <row r="40" spans="1:15" x14ac:dyDescent="0.25">
      <c r="A40" s="37" t="s">
        <v>19</v>
      </c>
      <c r="B40" s="37" t="s">
        <v>84</v>
      </c>
      <c r="C40" s="37" t="s">
        <v>87</v>
      </c>
      <c r="D40" s="37" t="s">
        <v>86</v>
      </c>
      <c r="E40" s="37" t="s">
        <v>76</v>
      </c>
      <c r="F40" s="38">
        <v>44925</v>
      </c>
      <c r="G40" s="38">
        <v>45107</v>
      </c>
      <c r="H40" s="40">
        <v>45000000</v>
      </c>
      <c r="I40" s="37" t="s">
        <v>58</v>
      </c>
      <c r="J40" s="37">
        <v>182</v>
      </c>
      <c r="K40" s="37">
        <v>6.2399999999999999E-3</v>
      </c>
      <c r="L40" s="39">
        <v>-141960</v>
      </c>
      <c r="M40" s="39" t="s">
        <v>25</v>
      </c>
      <c r="N40" s="39">
        <v>-93600</v>
      </c>
      <c r="O40" s="39">
        <v>-48360</v>
      </c>
    </row>
    <row r="41" spans="1:15" x14ac:dyDescent="0.25">
      <c r="A41" s="37" t="s">
        <v>19</v>
      </c>
      <c r="B41" s="37" t="s">
        <v>88</v>
      </c>
      <c r="C41" s="37" t="s">
        <v>89</v>
      </c>
      <c r="D41" s="37" t="s">
        <v>47</v>
      </c>
      <c r="E41" s="37" t="s">
        <v>76</v>
      </c>
      <c r="F41" s="38">
        <v>45044</v>
      </c>
      <c r="G41" s="38">
        <v>45138</v>
      </c>
      <c r="H41" s="40">
        <v>50000000</v>
      </c>
      <c r="I41" s="37" t="s">
        <v>24</v>
      </c>
      <c r="J41" s="37">
        <v>94</v>
      </c>
      <c r="K41" s="37">
        <v>7.0000000000000001E-3</v>
      </c>
      <c r="L41" s="39">
        <v>-91388.888888888891</v>
      </c>
      <c r="M41" s="39" t="s">
        <v>25</v>
      </c>
      <c r="N41" s="39">
        <v>-972.22222222222217</v>
      </c>
      <c r="O41" s="39">
        <v>-90416.666666666672</v>
      </c>
    </row>
    <row r="42" spans="1:15" x14ac:dyDescent="0.25">
      <c r="A42" s="37" t="s">
        <v>19</v>
      </c>
      <c r="B42" s="37" t="s">
        <v>88</v>
      </c>
      <c r="C42" s="37" t="s">
        <v>90</v>
      </c>
      <c r="D42" s="37" t="s">
        <v>47</v>
      </c>
      <c r="E42" s="37" t="s">
        <v>76</v>
      </c>
      <c r="F42" s="38">
        <v>45044</v>
      </c>
      <c r="G42" s="38">
        <v>45138</v>
      </c>
      <c r="H42" s="40">
        <v>50000000</v>
      </c>
      <c r="I42" s="37" t="s">
        <v>24</v>
      </c>
      <c r="J42" s="37">
        <v>94</v>
      </c>
      <c r="K42" s="37">
        <v>3.2419999999999997E-2</v>
      </c>
      <c r="L42" s="39">
        <v>423261.11111111107</v>
      </c>
      <c r="M42" s="39" t="s">
        <v>25</v>
      </c>
      <c r="N42" s="39">
        <v>4502.7777777777774</v>
      </c>
      <c r="O42" s="39">
        <v>418758.33333333331</v>
      </c>
    </row>
    <row r="43" spans="1:15" x14ac:dyDescent="0.25">
      <c r="A43" s="37" t="s">
        <v>19</v>
      </c>
      <c r="B43" s="37" t="s">
        <v>91</v>
      </c>
      <c r="C43" s="37" t="s">
        <v>92</v>
      </c>
      <c r="D43" s="37" t="s">
        <v>93</v>
      </c>
      <c r="E43" s="37" t="s">
        <v>76</v>
      </c>
      <c r="F43" s="38">
        <v>45000</v>
      </c>
      <c r="G43" s="38">
        <v>45092</v>
      </c>
      <c r="H43" s="40">
        <v>100000000</v>
      </c>
      <c r="I43" s="37" t="s">
        <v>24</v>
      </c>
      <c r="J43" s="37">
        <v>92</v>
      </c>
      <c r="K43" s="37">
        <v>3.0000000000000001E-3</v>
      </c>
      <c r="L43" s="39">
        <v>-76666.666666666657</v>
      </c>
      <c r="M43" s="39" t="s">
        <v>25</v>
      </c>
      <c r="N43" s="39">
        <v>-37499.999999999993</v>
      </c>
      <c r="O43" s="39">
        <v>-39166.666666666664</v>
      </c>
    </row>
    <row r="44" spans="1:15" x14ac:dyDescent="0.25">
      <c r="A44" s="37" t="s">
        <v>19</v>
      </c>
      <c r="B44" s="37" t="s">
        <v>91</v>
      </c>
      <c r="C44" s="37" t="s">
        <v>94</v>
      </c>
      <c r="D44" s="37" t="s">
        <v>93</v>
      </c>
      <c r="E44" s="37" t="s">
        <v>76</v>
      </c>
      <c r="F44" s="38">
        <v>45000</v>
      </c>
      <c r="G44" s="38">
        <v>45092</v>
      </c>
      <c r="H44" s="40">
        <v>100000000</v>
      </c>
      <c r="I44" s="37" t="s">
        <v>24</v>
      </c>
      <c r="J44" s="37">
        <v>92</v>
      </c>
      <c r="K44" s="37">
        <v>2.9569999999999999E-2</v>
      </c>
      <c r="L44" s="39">
        <v>755677.77777777775</v>
      </c>
      <c r="M44" s="39" t="s">
        <v>25</v>
      </c>
      <c r="N44" s="39">
        <v>369625</v>
      </c>
      <c r="O44" s="39">
        <v>386052.77777777781</v>
      </c>
    </row>
    <row r="45" spans="1:15" x14ac:dyDescent="0.25">
      <c r="A45" s="37" t="s">
        <v>19</v>
      </c>
      <c r="B45" s="37" t="s">
        <v>95</v>
      </c>
      <c r="C45" s="37" t="s">
        <v>96</v>
      </c>
      <c r="D45" s="37" t="s">
        <v>97</v>
      </c>
      <c r="E45" s="37" t="s">
        <v>98</v>
      </c>
      <c r="F45" s="38">
        <v>45015</v>
      </c>
      <c r="G45" s="38">
        <v>45107</v>
      </c>
      <c r="H45" s="40">
        <v>50000000</v>
      </c>
      <c r="I45" s="37" t="s">
        <v>24</v>
      </c>
      <c r="J45" s="37">
        <v>92</v>
      </c>
      <c r="K45" s="37">
        <v>6.2300000000000003E-3</v>
      </c>
      <c r="L45" s="39">
        <v>-79605.555555555547</v>
      </c>
      <c r="M45" s="39" t="s">
        <v>25</v>
      </c>
      <c r="N45" s="39">
        <v>-25958.333333333332</v>
      </c>
      <c r="O45" s="39">
        <v>-53647.222222222219</v>
      </c>
    </row>
    <row r="46" spans="1:15" x14ac:dyDescent="0.25">
      <c r="A46" s="37" t="s">
        <v>19</v>
      </c>
      <c r="B46" s="37" t="s">
        <v>95</v>
      </c>
      <c r="C46" s="37" t="s">
        <v>99</v>
      </c>
      <c r="D46" s="37" t="s">
        <v>97</v>
      </c>
      <c r="E46" s="37" t="s">
        <v>98</v>
      </c>
      <c r="F46" s="38">
        <v>45015</v>
      </c>
      <c r="G46" s="38">
        <v>45107</v>
      </c>
      <c r="H46" s="40">
        <v>50000000</v>
      </c>
      <c r="I46" s="37" t="s">
        <v>24</v>
      </c>
      <c r="J46" s="37">
        <v>92</v>
      </c>
      <c r="K46" s="37">
        <v>2.9900000000000003E-2</v>
      </c>
      <c r="L46" s="39">
        <v>382055.55555555556</v>
      </c>
      <c r="M46" s="39" t="s">
        <v>25</v>
      </c>
      <c r="N46" s="39">
        <v>124583.33333333334</v>
      </c>
      <c r="O46" s="39">
        <v>257472.22222222222</v>
      </c>
    </row>
    <row r="47" spans="1:15" x14ac:dyDescent="0.25">
      <c r="A47" s="37" t="s">
        <v>19</v>
      </c>
      <c r="B47" s="37" t="s">
        <v>100</v>
      </c>
      <c r="C47" s="37" t="s">
        <v>101</v>
      </c>
      <c r="D47" s="37" t="s">
        <v>102</v>
      </c>
      <c r="E47" s="37" t="s">
        <v>103</v>
      </c>
      <c r="F47" s="38">
        <v>45016</v>
      </c>
      <c r="G47" s="38">
        <v>45107</v>
      </c>
      <c r="H47" s="40">
        <v>2457910</v>
      </c>
      <c r="I47" s="37" t="s">
        <v>24</v>
      </c>
      <c r="J47" s="37">
        <v>91</v>
      </c>
      <c r="K47" s="37">
        <v>1.5900000000000001E-2</v>
      </c>
      <c r="L47" s="39">
        <v>-9878.7499416666669</v>
      </c>
      <c r="M47" s="39" t="s">
        <v>25</v>
      </c>
      <c r="N47" s="39">
        <v>-3148.1730583333333</v>
      </c>
      <c r="O47" s="39">
        <v>-6730.5768833333341</v>
      </c>
    </row>
    <row r="48" spans="1:15" x14ac:dyDescent="0.25">
      <c r="A48" s="37" t="s">
        <v>19</v>
      </c>
      <c r="B48" s="37" t="s">
        <v>100</v>
      </c>
      <c r="C48" s="37" t="s">
        <v>104</v>
      </c>
      <c r="D48" s="37" t="s">
        <v>102</v>
      </c>
      <c r="E48" s="37" t="s">
        <v>103</v>
      </c>
      <c r="F48" s="38">
        <v>45016</v>
      </c>
      <c r="G48" s="38">
        <v>45107</v>
      </c>
      <c r="H48" s="40">
        <v>2457910</v>
      </c>
      <c r="I48" s="37" t="s">
        <v>24</v>
      </c>
      <c r="J48" s="37">
        <v>91</v>
      </c>
      <c r="K48" s="37">
        <v>3.015E-2</v>
      </c>
      <c r="L48" s="39">
        <v>18732.3465875</v>
      </c>
      <c r="M48" s="39" t="s">
        <v>25</v>
      </c>
      <c r="N48" s="39">
        <v>5969.6489124999998</v>
      </c>
      <c r="O48" s="39">
        <v>12762.697675000001</v>
      </c>
    </row>
    <row r="49" spans="1:15" x14ac:dyDescent="0.25">
      <c r="A49" s="37" t="s">
        <v>19</v>
      </c>
      <c r="B49" s="37" t="s">
        <v>105</v>
      </c>
      <c r="C49" s="37" t="s">
        <v>106</v>
      </c>
      <c r="D49" s="37" t="s">
        <v>107</v>
      </c>
      <c r="E49" s="37" t="s">
        <v>108</v>
      </c>
      <c r="F49" s="38">
        <v>45016</v>
      </c>
      <c r="G49" s="38">
        <v>45107</v>
      </c>
      <c r="H49" s="40">
        <v>10000000</v>
      </c>
      <c r="I49" s="37" t="s">
        <v>24</v>
      </c>
      <c r="J49" s="37">
        <v>91</v>
      </c>
      <c r="K49" s="37">
        <v>0</v>
      </c>
      <c r="L49" s="39">
        <v>0</v>
      </c>
      <c r="M49" s="39" t="s">
        <v>25</v>
      </c>
      <c r="N49" s="39">
        <v>0</v>
      </c>
      <c r="O49" s="39">
        <v>0</v>
      </c>
    </row>
    <row r="50" spans="1:15" x14ac:dyDescent="0.25">
      <c r="A50" s="37" t="s">
        <v>19</v>
      </c>
      <c r="B50" s="37" t="s">
        <v>105</v>
      </c>
      <c r="C50" s="37" t="s">
        <v>109</v>
      </c>
      <c r="D50" s="37" t="s">
        <v>107</v>
      </c>
      <c r="E50" s="37" t="s">
        <v>108</v>
      </c>
      <c r="F50" s="38">
        <v>45016</v>
      </c>
      <c r="G50" s="38">
        <v>45107</v>
      </c>
      <c r="H50" s="40">
        <v>10000000</v>
      </c>
      <c r="I50" s="37" t="s">
        <v>24</v>
      </c>
      <c r="J50" s="37">
        <v>91</v>
      </c>
      <c r="K50" s="37">
        <v>3.015E-2</v>
      </c>
      <c r="L50" s="39">
        <v>76212.5</v>
      </c>
      <c r="M50" s="39" t="s">
        <v>25</v>
      </c>
      <c r="N50" s="39">
        <v>24287.5</v>
      </c>
      <c r="O50" s="39">
        <v>51925</v>
      </c>
    </row>
    <row r="51" spans="1:15" x14ac:dyDescent="0.25">
      <c r="A51" s="37" t="s">
        <v>19</v>
      </c>
      <c r="B51" s="37" t="s">
        <v>110</v>
      </c>
      <c r="C51" s="37" t="s">
        <v>111</v>
      </c>
      <c r="D51" s="37" t="s">
        <v>112</v>
      </c>
      <c r="E51" s="37" t="s">
        <v>113</v>
      </c>
      <c r="F51" s="38">
        <v>45015</v>
      </c>
      <c r="G51" s="38">
        <v>45107</v>
      </c>
      <c r="H51" s="40">
        <v>4932236.6999999899</v>
      </c>
      <c r="I51" s="37" t="s">
        <v>24</v>
      </c>
      <c r="J51" s="37">
        <v>92</v>
      </c>
      <c r="K51" s="37">
        <v>4.5600000000000002E-2</v>
      </c>
      <c r="L51" s="39">
        <v>-57476.998344</v>
      </c>
      <c r="M51" s="39" t="s">
        <v>25</v>
      </c>
      <c r="N51" s="39">
        <v>-18742.499459999999</v>
      </c>
      <c r="O51" s="39">
        <v>-38734.498884000001</v>
      </c>
    </row>
    <row r="52" spans="1:15" x14ac:dyDescent="0.25">
      <c r="A52" s="37" t="s">
        <v>19</v>
      </c>
      <c r="B52" s="37" t="s">
        <v>110</v>
      </c>
      <c r="C52" s="37" t="s">
        <v>114</v>
      </c>
      <c r="D52" s="37" t="s">
        <v>112</v>
      </c>
      <c r="E52" s="37" t="s">
        <v>113</v>
      </c>
      <c r="F52" s="38">
        <v>45015</v>
      </c>
      <c r="G52" s="38">
        <v>45107</v>
      </c>
      <c r="H52" s="40">
        <v>4932236.6999999899</v>
      </c>
      <c r="I52" s="37" t="s">
        <v>24</v>
      </c>
      <c r="J52" s="37">
        <v>92</v>
      </c>
      <c r="K52" s="37">
        <v>4.99E-2</v>
      </c>
      <c r="L52" s="39">
        <v>62896.978450999995</v>
      </c>
      <c r="M52" s="39" t="s">
        <v>25</v>
      </c>
      <c r="N52" s="39">
        <v>20509.884277499998</v>
      </c>
      <c r="O52" s="39">
        <v>42387.094173499994</v>
      </c>
    </row>
    <row r="53" spans="1:15" x14ac:dyDescent="0.25">
      <c r="A53" s="37" t="s">
        <v>19</v>
      </c>
      <c r="B53" s="37" t="s">
        <v>115</v>
      </c>
      <c r="C53" s="37" t="s">
        <v>116</v>
      </c>
      <c r="D53" s="37" t="s">
        <v>117</v>
      </c>
      <c r="E53" s="37" t="s">
        <v>113</v>
      </c>
      <c r="F53" s="38">
        <v>45015</v>
      </c>
      <c r="G53" s="38">
        <v>45107</v>
      </c>
      <c r="H53" s="40">
        <v>10106250</v>
      </c>
      <c r="I53" s="37" t="s">
        <v>24</v>
      </c>
      <c r="J53" s="37">
        <v>92</v>
      </c>
      <c r="K53" s="37">
        <v>4.5600000000000002E-2</v>
      </c>
      <c r="L53" s="39">
        <v>-117771.49999999999</v>
      </c>
      <c r="M53" s="39" t="s">
        <v>25</v>
      </c>
      <c r="N53" s="39">
        <v>-38403.749999999993</v>
      </c>
      <c r="O53" s="39">
        <v>-79367.749999999985</v>
      </c>
    </row>
    <row r="54" spans="1:15" x14ac:dyDescent="0.25">
      <c r="A54" s="37" t="s">
        <v>19</v>
      </c>
      <c r="B54" s="37" t="s">
        <v>115</v>
      </c>
      <c r="C54" s="37" t="s">
        <v>118</v>
      </c>
      <c r="D54" s="37" t="s">
        <v>119</v>
      </c>
      <c r="E54" s="37" t="s">
        <v>113</v>
      </c>
      <c r="F54" s="38">
        <v>45015</v>
      </c>
      <c r="G54" s="38">
        <v>45107</v>
      </c>
      <c r="H54" s="40">
        <v>10106250</v>
      </c>
      <c r="I54" s="37" t="s">
        <v>24</v>
      </c>
      <c r="J54" s="37">
        <v>92</v>
      </c>
      <c r="K54" s="37">
        <v>4.99E-2</v>
      </c>
      <c r="L54" s="39">
        <v>128877.14583333333</v>
      </c>
      <c r="M54" s="39" t="s">
        <v>25</v>
      </c>
      <c r="N54" s="39">
        <v>42025.15625</v>
      </c>
      <c r="O54" s="39">
        <v>86851.989583333328</v>
      </c>
    </row>
    <row r="55" spans="1:15" x14ac:dyDescent="0.25">
      <c r="A55" s="37" t="s">
        <v>19</v>
      </c>
      <c r="B55" s="37" t="s">
        <v>120</v>
      </c>
      <c r="C55" s="37" t="s">
        <v>121</v>
      </c>
      <c r="D55" s="37"/>
      <c r="E55" s="37" t="s">
        <v>122</v>
      </c>
      <c r="F55" s="38">
        <v>45026</v>
      </c>
      <c r="G55" s="38">
        <v>45117</v>
      </c>
      <c r="H55" s="40">
        <v>125000000</v>
      </c>
      <c r="I55" s="37" t="s">
        <v>24</v>
      </c>
      <c r="J55" s="37">
        <v>91</v>
      </c>
      <c r="K55" s="37">
        <v>8.3000000000000001E-3</v>
      </c>
      <c r="L55" s="39">
        <v>-262256.94444444444</v>
      </c>
      <c r="M55" s="39" t="s">
        <v>25</v>
      </c>
      <c r="N55" s="39">
        <v>-54756.944444444445</v>
      </c>
      <c r="O55" s="39">
        <v>-207500</v>
      </c>
    </row>
    <row r="56" spans="1:15" x14ac:dyDescent="0.25">
      <c r="A56" s="37" t="s">
        <v>19</v>
      </c>
      <c r="B56" s="37" t="s">
        <v>120</v>
      </c>
      <c r="C56" s="37" t="s">
        <v>123</v>
      </c>
      <c r="D56" s="37"/>
      <c r="E56" s="37" t="s">
        <v>122</v>
      </c>
      <c r="F56" s="38">
        <v>45026</v>
      </c>
      <c r="G56" s="38">
        <v>45117</v>
      </c>
      <c r="H56" s="40">
        <v>125000000</v>
      </c>
      <c r="I56" s="37" t="s">
        <v>24</v>
      </c>
      <c r="J56" s="37">
        <v>91</v>
      </c>
      <c r="K56" s="37">
        <v>3.0750000000000003E-2</v>
      </c>
      <c r="L56" s="39">
        <v>971614.58333333337</v>
      </c>
      <c r="M56" s="39" t="s">
        <v>25</v>
      </c>
      <c r="N56" s="39">
        <v>202864.58333333334</v>
      </c>
      <c r="O56" s="39">
        <v>768750</v>
      </c>
    </row>
    <row r="57" spans="1:15" x14ac:dyDescent="0.25">
      <c r="A57" s="37" t="s">
        <v>19</v>
      </c>
      <c r="B57" s="37" t="s">
        <v>124</v>
      </c>
      <c r="C57" s="37" t="s">
        <v>125</v>
      </c>
      <c r="D57" s="37"/>
      <c r="E57" s="37" t="s">
        <v>122</v>
      </c>
      <c r="F57" s="38">
        <v>45033</v>
      </c>
      <c r="G57" s="38">
        <v>45124</v>
      </c>
      <c r="H57" s="40">
        <v>120000000</v>
      </c>
      <c r="I57" s="37" t="s">
        <v>24</v>
      </c>
      <c r="J57" s="37">
        <v>91</v>
      </c>
      <c r="K57" s="37">
        <v>8.3000000000000001E-3</v>
      </c>
      <c r="L57" s="39">
        <v>-251766.66666666666</v>
      </c>
      <c r="M57" s="39" t="s">
        <v>25</v>
      </c>
      <c r="N57" s="39">
        <v>-33200</v>
      </c>
      <c r="O57" s="39">
        <v>-218566.66666666666</v>
      </c>
    </row>
    <row r="58" spans="1:15" x14ac:dyDescent="0.25">
      <c r="A58" s="37" t="s">
        <v>19</v>
      </c>
      <c r="B58" s="37" t="s">
        <v>124</v>
      </c>
      <c r="C58" s="37" t="s">
        <v>126</v>
      </c>
      <c r="D58" s="37"/>
      <c r="E58" s="37" t="s">
        <v>122</v>
      </c>
      <c r="F58" s="38">
        <v>45033</v>
      </c>
      <c r="G58" s="38">
        <v>45124</v>
      </c>
      <c r="H58" s="40">
        <v>120000000</v>
      </c>
      <c r="I58" s="37" t="s">
        <v>24</v>
      </c>
      <c r="J58" s="37">
        <v>91</v>
      </c>
      <c r="K58" s="37">
        <v>3.177E-2</v>
      </c>
      <c r="L58" s="39">
        <v>963690</v>
      </c>
      <c r="M58" s="39" t="s">
        <v>25</v>
      </c>
      <c r="N58" s="39">
        <v>127080</v>
      </c>
      <c r="O58" s="39">
        <v>836610</v>
      </c>
    </row>
    <row r="59" spans="1:15" x14ac:dyDescent="0.25">
      <c r="A59" s="37" t="s">
        <v>19</v>
      </c>
      <c r="B59" s="37" t="s">
        <v>127</v>
      </c>
      <c r="C59" s="37" t="s">
        <v>128</v>
      </c>
      <c r="D59" s="37"/>
      <c r="E59" s="37" t="s">
        <v>122</v>
      </c>
      <c r="F59" s="38">
        <v>45016</v>
      </c>
      <c r="G59" s="38">
        <v>45107</v>
      </c>
      <c r="H59" s="40">
        <v>100000000</v>
      </c>
      <c r="I59" s="37" t="s">
        <v>24</v>
      </c>
      <c r="J59" s="37">
        <v>91</v>
      </c>
      <c r="K59" s="37">
        <v>8.2400000000000008E-3</v>
      </c>
      <c r="L59" s="39">
        <v>-208288.88888888891</v>
      </c>
      <c r="M59" s="39" t="s">
        <v>25</v>
      </c>
      <c r="N59" s="39">
        <v>-66377.777777777781</v>
      </c>
      <c r="O59" s="39">
        <v>-141911.11111111112</v>
      </c>
    </row>
    <row r="60" spans="1:15" x14ac:dyDescent="0.25">
      <c r="A60" s="37" t="s">
        <v>19</v>
      </c>
      <c r="B60" s="37" t="s">
        <v>127</v>
      </c>
      <c r="C60" s="37" t="s">
        <v>129</v>
      </c>
      <c r="D60" s="37"/>
      <c r="E60" s="37" t="s">
        <v>122</v>
      </c>
      <c r="F60" s="38">
        <v>45016</v>
      </c>
      <c r="G60" s="38">
        <v>45107</v>
      </c>
      <c r="H60" s="40">
        <v>100000000</v>
      </c>
      <c r="I60" s="37" t="s">
        <v>24</v>
      </c>
      <c r="J60" s="37">
        <v>91</v>
      </c>
      <c r="K60" s="37">
        <v>3.015E-2</v>
      </c>
      <c r="L60" s="39">
        <v>762125</v>
      </c>
      <c r="M60" s="39" t="s">
        <v>25</v>
      </c>
      <c r="N60" s="39">
        <v>242874.99999999997</v>
      </c>
      <c r="O60" s="39">
        <v>519250</v>
      </c>
    </row>
    <row r="61" spans="1:15" x14ac:dyDescent="0.25">
      <c r="A61" s="37" t="s">
        <v>19</v>
      </c>
      <c r="B61" s="37" t="s">
        <v>130</v>
      </c>
      <c r="C61" s="37" t="s">
        <v>131</v>
      </c>
      <c r="D61" s="37" t="s">
        <v>47</v>
      </c>
      <c r="E61" s="37" t="s">
        <v>122</v>
      </c>
      <c r="F61" s="38">
        <v>44991</v>
      </c>
      <c r="G61" s="38">
        <v>45082</v>
      </c>
      <c r="H61" s="40">
        <v>50000000</v>
      </c>
      <c r="I61" s="37" t="s">
        <v>24</v>
      </c>
      <c r="J61" s="37">
        <v>91</v>
      </c>
      <c r="K61" s="37">
        <v>7.0000000000000001E-3</v>
      </c>
      <c r="L61" s="39">
        <v>-88472.222222222219</v>
      </c>
      <c r="M61" s="39" t="s">
        <v>25</v>
      </c>
      <c r="N61" s="39">
        <v>-52500</v>
      </c>
      <c r="O61" s="39">
        <v>-35972.222222222219</v>
      </c>
    </row>
    <row r="62" spans="1:15" x14ac:dyDescent="0.25">
      <c r="A62" s="37" t="s">
        <v>19</v>
      </c>
      <c r="B62" s="37" t="s">
        <v>130</v>
      </c>
      <c r="C62" s="37" t="s">
        <v>132</v>
      </c>
      <c r="D62" s="37" t="s">
        <v>47</v>
      </c>
      <c r="E62" s="37" t="s">
        <v>122</v>
      </c>
      <c r="F62" s="38">
        <v>44991</v>
      </c>
      <c r="G62" s="38">
        <v>45082</v>
      </c>
      <c r="H62" s="40">
        <v>50000000</v>
      </c>
      <c r="I62" s="37" t="s">
        <v>24</v>
      </c>
      <c r="J62" s="37">
        <v>91</v>
      </c>
      <c r="K62" s="37">
        <v>2.801E-2</v>
      </c>
      <c r="L62" s="39">
        <v>354015.27777777775</v>
      </c>
      <c r="M62" s="39" t="s">
        <v>25</v>
      </c>
      <c r="N62" s="39">
        <v>210074.99999999997</v>
      </c>
      <c r="O62" s="39">
        <v>143940.27777777778</v>
      </c>
    </row>
    <row r="63" spans="1:15" x14ac:dyDescent="0.25">
      <c r="A63" s="37" t="s">
        <v>19</v>
      </c>
      <c r="B63" s="37" t="s">
        <v>133</v>
      </c>
      <c r="C63" s="37" t="s">
        <v>134</v>
      </c>
      <c r="D63" s="37" t="s">
        <v>135</v>
      </c>
      <c r="E63" s="37" t="s">
        <v>122</v>
      </c>
      <c r="F63" s="38">
        <v>45027</v>
      </c>
      <c r="G63" s="38">
        <v>45117</v>
      </c>
      <c r="H63" s="40">
        <v>100000000</v>
      </c>
      <c r="I63" s="37" t="s">
        <v>24</v>
      </c>
      <c r="J63" s="37">
        <v>90</v>
      </c>
      <c r="K63" s="37">
        <v>1.123E-2</v>
      </c>
      <c r="L63" s="39">
        <v>-280750</v>
      </c>
      <c r="M63" s="39" t="s">
        <v>25</v>
      </c>
      <c r="N63" s="39">
        <v>-56150</v>
      </c>
      <c r="O63" s="39">
        <v>-224600</v>
      </c>
    </row>
    <row r="64" spans="1:15" x14ac:dyDescent="0.25">
      <c r="A64" s="37" t="s">
        <v>19</v>
      </c>
      <c r="B64" s="37" t="s">
        <v>133</v>
      </c>
      <c r="C64" s="37" t="s">
        <v>136</v>
      </c>
      <c r="D64" s="37" t="s">
        <v>135</v>
      </c>
      <c r="E64" s="37" t="s">
        <v>122</v>
      </c>
      <c r="F64" s="38">
        <v>45027</v>
      </c>
      <c r="G64" s="38">
        <v>45117</v>
      </c>
      <c r="H64" s="40">
        <v>100000000</v>
      </c>
      <c r="I64" s="37" t="s">
        <v>24</v>
      </c>
      <c r="J64" s="37">
        <v>90</v>
      </c>
      <c r="K64" s="37">
        <v>3.0750000000000003E-2</v>
      </c>
      <c r="L64" s="39">
        <v>768750.00000000012</v>
      </c>
      <c r="M64" s="39" t="s">
        <v>25</v>
      </c>
      <c r="N64" s="39">
        <v>153750.00000000003</v>
      </c>
      <c r="O64" s="39">
        <v>615000.00000000012</v>
      </c>
    </row>
    <row r="65" spans="1:15" x14ac:dyDescent="0.25">
      <c r="A65" s="37" t="s">
        <v>19</v>
      </c>
      <c r="B65" s="37" t="s">
        <v>137</v>
      </c>
      <c r="C65" s="37" t="s">
        <v>138</v>
      </c>
      <c r="D65" s="37" t="s">
        <v>139</v>
      </c>
      <c r="E65" s="37" t="s">
        <v>122</v>
      </c>
      <c r="F65" s="38">
        <v>45032</v>
      </c>
      <c r="G65" s="38">
        <v>45124</v>
      </c>
      <c r="H65" s="40">
        <v>100000000</v>
      </c>
      <c r="I65" s="37" t="s">
        <v>24</v>
      </c>
      <c r="J65" s="37">
        <v>92</v>
      </c>
      <c r="K65" s="37">
        <v>1.2749999999999999E-2</v>
      </c>
      <c r="L65" s="39">
        <v>-325833.33333333331</v>
      </c>
      <c r="M65" s="39" t="s">
        <v>25</v>
      </c>
      <c r="N65" s="39">
        <v>-46041.666666666657</v>
      </c>
      <c r="O65" s="39">
        <v>-279791.66666666669</v>
      </c>
    </row>
    <row r="66" spans="1:15" x14ac:dyDescent="0.25">
      <c r="A66" s="37" t="s">
        <v>19</v>
      </c>
      <c r="B66" s="37" t="s">
        <v>137</v>
      </c>
      <c r="C66" s="37" t="s">
        <v>140</v>
      </c>
      <c r="D66" s="37" t="s">
        <v>139</v>
      </c>
      <c r="E66" s="37" t="s">
        <v>122</v>
      </c>
      <c r="F66" s="38">
        <v>45032</v>
      </c>
      <c r="G66" s="38">
        <v>45124</v>
      </c>
      <c r="H66" s="40">
        <v>100000000</v>
      </c>
      <c r="I66" s="37" t="s">
        <v>24</v>
      </c>
      <c r="J66" s="37">
        <v>92</v>
      </c>
      <c r="K66" s="37">
        <v>3.177E-2</v>
      </c>
      <c r="L66" s="39">
        <v>811899.99999999988</v>
      </c>
      <c r="M66" s="39" t="s">
        <v>25</v>
      </c>
      <c r="N66" s="39">
        <v>114724.99999999997</v>
      </c>
      <c r="O66" s="39">
        <v>697174.99999999988</v>
      </c>
    </row>
    <row r="67" spans="1:15" x14ac:dyDescent="0.25">
      <c r="A67" s="37" t="s">
        <v>19</v>
      </c>
      <c r="B67" s="37" t="s">
        <v>141</v>
      </c>
      <c r="C67" s="37" t="s">
        <v>142</v>
      </c>
      <c r="D67" s="37" t="s">
        <v>143</v>
      </c>
      <c r="E67" s="37" t="s">
        <v>122</v>
      </c>
      <c r="F67" s="38">
        <v>45016</v>
      </c>
      <c r="G67" s="38">
        <v>45107</v>
      </c>
      <c r="H67" s="40">
        <v>50000000</v>
      </c>
      <c r="I67" s="37" t="s">
        <v>24</v>
      </c>
      <c r="J67" s="37">
        <v>91</v>
      </c>
      <c r="K67" s="37">
        <v>6.1999999999999998E-3</v>
      </c>
      <c r="L67" s="39">
        <v>-78361.111111111109</v>
      </c>
      <c r="M67" s="39" t="s">
        <v>25</v>
      </c>
      <c r="N67" s="39">
        <v>-24972.222222222219</v>
      </c>
      <c r="O67" s="39">
        <v>-53388.888888888891</v>
      </c>
    </row>
    <row r="68" spans="1:15" x14ac:dyDescent="0.25">
      <c r="A68" s="37" t="s">
        <v>19</v>
      </c>
      <c r="B68" s="37" t="s">
        <v>141</v>
      </c>
      <c r="C68" s="37" t="s">
        <v>144</v>
      </c>
      <c r="D68" s="37" t="s">
        <v>143</v>
      </c>
      <c r="E68" s="37" t="s">
        <v>122</v>
      </c>
      <c r="F68" s="38">
        <v>45016</v>
      </c>
      <c r="G68" s="38">
        <v>45107</v>
      </c>
      <c r="H68" s="40">
        <v>50000000</v>
      </c>
      <c r="I68" s="37" t="s">
        <v>24</v>
      </c>
      <c r="J68" s="37">
        <v>91</v>
      </c>
      <c r="K68" s="37">
        <v>3.015E-2</v>
      </c>
      <c r="L68" s="39">
        <v>381062.5</v>
      </c>
      <c r="M68" s="39" t="s">
        <v>25</v>
      </c>
      <c r="N68" s="39">
        <v>121437.49999999999</v>
      </c>
      <c r="O68" s="39">
        <v>259625</v>
      </c>
    </row>
    <row r="69" spans="1:15" x14ac:dyDescent="0.25">
      <c r="A69" s="37" t="s">
        <v>19</v>
      </c>
      <c r="B69" s="37" t="s">
        <v>145</v>
      </c>
      <c r="C69" s="37" t="s">
        <v>146</v>
      </c>
      <c r="D69" s="37" t="s">
        <v>147</v>
      </c>
      <c r="E69" s="37" t="s">
        <v>122</v>
      </c>
      <c r="F69" s="38">
        <v>45006</v>
      </c>
      <c r="G69" s="38">
        <v>45098</v>
      </c>
      <c r="H69" s="40">
        <v>1420000</v>
      </c>
      <c r="I69" s="37" t="s">
        <v>24</v>
      </c>
      <c r="J69" s="37">
        <v>92</v>
      </c>
      <c r="K69" s="37">
        <v>8.8900000000000003E-3</v>
      </c>
      <c r="L69" s="39">
        <v>-3226.0822222222223</v>
      </c>
      <c r="M69" s="39" t="s">
        <v>25</v>
      </c>
      <c r="N69" s="39">
        <v>-1367.5783333333334</v>
      </c>
      <c r="O69" s="39">
        <v>-1858.5038888888889</v>
      </c>
    </row>
    <row r="70" spans="1:15" x14ac:dyDescent="0.25">
      <c r="A70" s="37" t="s">
        <v>19</v>
      </c>
      <c r="B70" s="37" t="s">
        <v>145</v>
      </c>
      <c r="C70" s="37" t="s">
        <v>148</v>
      </c>
      <c r="D70" s="37" t="s">
        <v>147</v>
      </c>
      <c r="E70" s="37" t="s">
        <v>122</v>
      </c>
      <c r="F70" s="38">
        <v>45006</v>
      </c>
      <c r="G70" s="38">
        <v>45098</v>
      </c>
      <c r="H70" s="40">
        <v>1420000</v>
      </c>
      <c r="I70" s="37" t="s">
        <v>24</v>
      </c>
      <c r="J70" s="37">
        <v>92</v>
      </c>
      <c r="K70" s="37">
        <v>2.75E-2</v>
      </c>
      <c r="L70" s="39">
        <v>9979.4444444444434</v>
      </c>
      <c r="M70" s="39" t="s">
        <v>25</v>
      </c>
      <c r="N70" s="39">
        <v>4230.4166666666661</v>
      </c>
      <c r="O70" s="39">
        <v>5749.0277777777774</v>
      </c>
    </row>
    <row r="71" spans="1:15" x14ac:dyDescent="0.25">
      <c r="A71" s="37" t="s">
        <v>19</v>
      </c>
      <c r="B71" s="37" t="s">
        <v>149</v>
      </c>
      <c r="C71" s="37" t="s">
        <v>150</v>
      </c>
      <c r="D71" s="37" t="s">
        <v>151</v>
      </c>
      <c r="E71" s="37" t="s">
        <v>152</v>
      </c>
      <c r="F71" s="38">
        <v>44782</v>
      </c>
      <c r="G71" s="38">
        <v>45147</v>
      </c>
      <c r="H71" s="40">
        <v>48000000</v>
      </c>
      <c r="I71" s="37" t="s">
        <v>24</v>
      </c>
      <c r="J71" s="37">
        <v>365</v>
      </c>
      <c r="K71" s="37">
        <v>2.018E-2</v>
      </c>
      <c r="L71" s="39">
        <v>-968640</v>
      </c>
      <c r="M71" s="39" t="s">
        <v>25</v>
      </c>
      <c r="N71" s="39">
        <v>-697951.56164383562</v>
      </c>
      <c r="O71" s="39">
        <v>-270688.43835616438</v>
      </c>
    </row>
    <row r="72" spans="1:15" x14ac:dyDescent="0.25">
      <c r="A72" s="37" t="s">
        <v>19</v>
      </c>
      <c r="B72" s="37" t="s">
        <v>149</v>
      </c>
      <c r="C72" s="37" t="s">
        <v>153</v>
      </c>
      <c r="D72" s="37" t="s">
        <v>151</v>
      </c>
      <c r="E72" s="37" t="s">
        <v>152</v>
      </c>
      <c r="F72" s="38">
        <v>44782</v>
      </c>
      <c r="G72" s="38">
        <v>45147</v>
      </c>
      <c r="H72" s="40">
        <v>48000000</v>
      </c>
      <c r="I72" s="37" t="s">
        <v>24</v>
      </c>
      <c r="J72" s="37">
        <v>360</v>
      </c>
      <c r="K72" s="37">
        <v>0.02</v>
      </c>
      <c r="L72" s="39">
        <v>960000</v>
      </c>
      <c r="M72" s="39" t="s">
        <v>25</v>
      </c>
      <c r="N72" s="39">
        <v>701333.33333333326</v>
      </c>
      <c r="O72" s="39">
        <v>272000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48" t="s">
        <v>2</v>
      </c>
      <c r="B2" s="49"/>
      <c r="C2" s="49"/>
      <c r="D2" s="18"/>
      <c r="E2" s="18"/>
      <c r="F2" s="17"/>
      <c r="G2" s="19"/>
      <c r="H2" s="19"/>
      <c r="I2" s="19"/>
      <c r="J2" s="19"/>
    </row>
    <row r="3" spans="1:10" s="3" customFormat="1" ht="15.75" x14ac:dyDescent="0.25">
      <c r="A3" s="50"/>
      <c r="B3" s="50"/>
      <c r="C3" s="50"/>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Derivatives - Global</vt:lpstr>
      <vt:lpstr>Cash Flows - Derivatives - Glo</vt:lpstr>
      <vt:lpstr>Disclaimer</vt:lpstr>
      <vt:lpstr>AI_DER_Global</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2023-05-01T13:35:39Z</dcterms:modified>
</cp:coreProperties>
</file>