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0-06-30\Envoyés\"/>
    </mc:Choice>
  </mc:AlternateContent>
  <xr:revisionPtr revIDLastSave="0" documentId="13_ncr:1_{97D66CA7-5974-434C-A0CF-89E20FCFB81F}" xr6:coauthVersionLast="45" xr6:coauthVersionMax="45" xr10:uidLastSave="{00000000-0000-0000-0000-000000000000}"/>
  <bookViews>
    <workbookView xWindow="28680" yWindow="-6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8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G5" i="1" l="1"/>
  <c r="G21" i="1" l="1"/>
  <c r="H21" i="1"/>
  <c r="I21" i="1"/>
  <c r="J21" i="1"/>
  <c r="K7" i="1" l="1"/>
  <c r="K15" i="1"/>
  <c r="K9" i="1" l="1"/>
  <c r="K10" i="1"/>
  <c r="K11" i="1"/>
  <c r="K12" i="1"/>
  <c r="K13" i="1"/>
  <c r="K14" i="1"/>
  <c r="K8" i="1" l="1"/>
  <c r="K21" i="1" s="1"/>
  <c r="K24" i="1" l="1"/>
  <c r="K23" i="1"/>
  <c r="K25" i="1" l="1"/>
</calcChain>
</file>

<file path=xl/sharedStrings.xml><?xml version="1.0" encoding="utf-8"?>
<sst xmlns="http://schemas.openxmlformats.org/spreadsheetml/2006/main" count="45" uniqueCount="34">
  <si>
    <t>Stratégie</t>
  </si>
  <si>
    <t>Date de transaction</t>
  </si>
  <si>
    <t>Description</t>
  </si>
  <si>
    <t>TOTAL</t>
  </si>
  <si>
    <t>Time Value</t>
  </si>
  <si>
    <t>IR Décomposition MtM des options par caplet</t>
  </si>
  <si>
    <t>ING1-D</t>
  </si>
  <si>
    <t>Cap 0.50% versus Euribor 3m</t>
  </si>
  <si>
    <t>CACIB6-D</t>
  </si>
  <si>
    <t>CACIB7-D</t>
  </si>
  <si>
    <t>ING2-D</t>
  </si>
  <si>
    <t>ING3-D</t>
  </si>
  <si>
    <t>ING4-D</t>
  </si>
  <si>
    <t>CACIB8-D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</si>
  <si>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</si>
  <si>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</si>
  <si>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</si>
  <si>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</si>
  <si>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</si>
  <si>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</si>
  <si>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</si>
  <si>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</si>
  <si>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</si>
  <si>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CAG13-D</t>
  </si>
  <si>
    <t>CACIB9-D</t>
  </si>
  <si>
    <t>Fair Value Caps</t>
  </si>
  <si>
    <t>BNP39-D</t>
  </si>
  <si>
    <t>CACIB12-D</t>
  </si>
  <si>
    <t>Value Date =</t>
  </si>
  <si>
    <t>RAXBLICK01-D</t>
  </si>
  <si>
    <t>Cap 3% paye 0.17% versus Euribor 3m (premium 102,000 EUR)</t>
  </si>
  <si>
    <t>CURAT01-D</t>
  </si>
  <si>
    <t>Cap 3% paye 0.17% versus Euribor 3m (premium 119,000EUR)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</si>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</sst>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0" fontId="48" fillId="18" borderId="9" xfId="0" applyFont="1" applyFill="1" applyBorder="1" applyAlignment="1">
      <alignment vertical="center"/>
    </xf>
    <xf numFmtId="14" fontId="48" fillId="18" borderId="0" xfId="0" applyNumberFormat="1" applyFont="1" applyFill="1" applyBorder="1" applyAlignment="1">
      <alignment vertical="center"/>
    </xf>
    <xf numFmtId="3" fontId="48" fillId="18" borderId="9" xfId="45" applyNumberFormat="1" applyFont="1" applyFill="1" applyBorder="1" applyAlignment="1">
      <alignment horizontal="right" vertical="center"/>
    </xf>
    <xf numFmtId="3" fontId="48" fillId="18" borderId="10" xfId="45" applyNumberFormat="1" applyFont="1" applyFill="1" applyBorder="1" applyAlignment="1">
      <alignment horizontal="right" vertical="center"/>
    </xf>
    <xf numFmtId="3" fontId="48" fillId="18" borderId="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0" fontId="48" fillId="18" borderId="0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2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7"/>
  <sheetViews>
    <sheetView showGridLines="0" tabSelected="1" topLeftCell="A4" zoomScale="70" zoomScaleNormal="70" workbookViewId="0">
      <pane xSplit="2" topLeftCell="C1" activePane="topRight" state="frozen"/>
      <selection pane="topRight" activeCell="I29" sqref="I29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49" t="s">
        <v>28</v>
      </c>
      <c r="B2" s="50">
        <v>44012</v>
      </c>
      <c r="C2" s="45"/>
      <c r="D2" s="6"/>
      <c r="E2" s="29"/>
      <c r="F2" s="29"/>
      <c r="G2" s="29"/>
      <c r="H2" s="29"/>
      <c r="I2" s="29"/>
      <c r="J2" s="29"/>
      <c r="K2" s="29"/>
    </row>
    <row r="3" spans="1:17" ht="15.75" x14ac:dyDescent="0.25">
      <c r="A3" s="73"/>
      <c r="B3" s="73"/>
      <c r="C3" s="73"/>
      <c r="D3" s="17"/>
      <c r="E3" s="29"/>
      <c r="F3" s="29"/>
      <c r="G3" s="29"/>
      <c r="H3" s="29"/>
      <c r="I3" s="29"/>
      <c r="J3" s="29"/>
      <c r="K3" s="29"/>
    </row>
    <row r="4" spans="1:17" ht="15.7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2"/>
    </row>
    <row r="5" spans="1:17" ht="18.75" x14ac:dyDescent="0.2">
      <c r="A5" s="28"/>
      <c r="B5" s="28"/>
      <c r="C5" s="28"/>
      <c r="D5" s="28"/>
      <c r="E5" s="33" t="s">
        <v>15</v>
      </c>
      <c r="F5" s="29"/>
      <c r="G5" s="74">
        <f>B2</f>
        <v>44012</v>
      </c>
      <c r="H5" s="75"/>
      <c r="I5" s="75"/>
      <c r="J5" s="75"/>
      <c r="K5" s="76"/>
    </row>
    <row r="6" spans="1:17" s="2" customFormat="1" ht="43.15" customHeight="1" x14ac:dyDescent="0.2">
      <c r="A6" s="31" t="s">
        <v>0</v>
      </c>
      <c r="B6" s="30" t="s">
        <v>2</v>
      </c>
      <c r="C6" s="30" t="s">
        <v>1</v>
      </c>
      <c r="D6" s="30" t="s">
        <v>14</v>
      </c>
      <c r="E6" s="34" t="s">
        <v>16</v>
      </c>
      <c r="F6" s="29"/>
      <c r="G6" s="46" t="s">
        <v>25</v>
      </c>
      <c r="H6" s="47" t="s">
        <v>19</v>
      </c>
      <c r="I6" s="47" t="s">
        <v>4</v>
      </c>
      <c r="J6" s="47" t="s">
        <v>17</v>
      </c>
      <c r="K6" s="48" t="s">
        <v>18</v>
      </c>
      <c r="N6" s="1"/>
      <c r="O6" s="1"/>
      <c r="P6" s="1"/>
      <c r="Q6" s="1"/>
    </row>
    <row r="7" spans="1:17" ht="22.5" customHeight="1" x14ac:dyDescent="0.2">
      <c r="A7" s="51" t="s">
        <v>6</v>
      </c>
      <c r="B7" s="52" t="s">
        <v>7</v>
      </c>
      <c r="C7" s="53">
        <v>42475</v>
      </c>
      <c r="D7" s="54">
        <v>2.2430000000000002E-3</v>
      </c>
      <c r="E7" s="55">
        <v>-1381593</v>
      </c>
      <c r="F7" s="56"/>
      <c r="G7" s="57">
        <v>9202.2017763666772</v>
      </c>
      <c r="H7" s="58">
        <v>0</v>
      </c>
      <c r="I7" s="58">
        <v>9202.2017763666772</v>
      </c>
      <c r="J7" s="58">
        <v>-459538.58703446202</v>
      </c>
      <c r="K7" s="10">
        <f>SUM(I7:J7)</f>
        <v>-450336.38525809534</v>
      </c>
      <c r="M7" s="35"/>
    </row>
    <row r="8" spans="1:17" s="5" customFormat="1" ht="22.5" customHeight="1" x14ac:dyDescent="0.2">
      <c r="A8" s="59" t="s">
        <v>8</v>
      </c>
      <c r="B8" s="60" t="s">
        <v>7</v>
      </c>
      <c r="C8" s="61">
        <v>42500</v>
      </c>
      <c r="D8" s="62">
        <v>2.2000000000000001E-3</v>
      </c>
      <c r="E8" s="63">
        <v>-1352852</v>
      </c>
      <c r="F8" s="56"/>
      <c r="G8" s="64">
        <v>10996.907192604813</v>
      </c>
      <c r="H8" s="65">
        <v>0</v>
      </c>
      <c r="I8" s="65">
        <v>10996.907192604813</v>
      </c>
      <c r="J8" s="65">
        <v>-448435.63608681387</v>
      </c>
      <c r="K8" s="41">
        <f>SUM(I8:J8)</f>
        <v>-437438.72889420908</v>
      </c>
      <c r="M8" s="35"/>
      <c r="N8" s="1"/>
      <c r="O8" s="1"/>
      <c r="P8" s="1"/>
      <c r="Q8" s="1"/>
    </row>
    <row r="9" spans="1:17" ht="22.5" customHeight="1" x14ac:dyDescent="0.2">
      <c r="A9" s="66" t="s">
        <v>9</v>
      </c>
      <c r="B9" s="67" t="s">
        <v>7</v>
      </c>
      <c r="C9" s="68">
        <v>42522</v>
      </c>
      <c r="D9" s="69">
        <v>2.16E-3</v>
      </c>
      <c r="E9" s="70">
        <v>-1328134</v>
      </c>
      <c r="F9" s="56"/>
      <c r="G9" s="71">
        <v>12853.630568900651</v>
      </c>
      <c r="H9" s="72">
        <v>0</v>
      </c>
      <c r="I9" s="72">
        <v>12853.630568900651</v>
      </c>
      <c r="J9" s="72">
        <v>-440425.08530853735</v>
      </c>
      <c r="K9" s="10">
        <f t="shared" ref="K9:K14" si="0">SUM(I9:J9)</f>
        <v>-427571.45473963668</v>
      </c>
      <c r="M9" s="35"/>
    </row>
    <row r="10" spans="1:17" s="5" customFormat="1" ht="22.5" customHeight="1" x14ac:dyDescent="0.2">
      <c r="A10" s="59" t="s">
        <v>10</v>
      </c>
      <c r="B10" s="60" t="s">
        <v>7</v>
      </c>
      <c r="C10" s="61">
        <v>42538</v>
      </c>
      <c r="D10" s="62">
        <v>1.58E-3</v>
      </c>
      <c r="E10" s="63">
        <v>-249874.46888560156</v>
      </c>
      <c r="F10" s="56"/>
      <c r="G10" s="64">
        <v>0.12670029101692071</v>
      </c>
      <c r="H10" s="65">
        <v>0</v>
      </c>
      <c r="I10" s="65">
        <v>0.12670029101692071</v>
      </c>
      <c r="J10" s="65">
        <v>-40451.426979045718</v>
      </c>
      <c r="K10" s="41">
        <f t="shared" si="0"/>
        <v>-40451.300278754701</v>
      </c>
      <c r="M10" s="35"/>
      <c r="N10" s="1"/>
      <c r="O10" s="1"/>
      <c r="P10" s="1"/>
      <c r="Q10" s="1"/>
    </row>
    <row r="11" spans="1:17" ht="22.5" customHeight="1" x14ac:dyDescent="0.2">
      <c r="A11" s="66" t="s">
        <v>11</v>
      </c>
      <c r="B11" s="67" t="s">
        <v>7</v>
      </c>
      <c r="C11" s="68">
        <v>42538</v>
      </c>
      <c r="D11" s="69">
        <v>2.1749999999999999E-3</v>
      </c>
      <c r="E11" s="70">
        <v>-224083.83544729286</v>
      </c>
      <c r="F11" s="56"/>
      <c r="G11" s="71">
        <v>0.12670029101692071</v>
      </c>
      <c r="H11" s="72">
        <v>0</v>
      </c>
      <c r="I11" s="72">
        <v>0.12670029101692071</v>
      </c>
      <c r="J11" s="72">
        <v>-55684.71751862306</v>
      </c>
      <c r="K11" s="10">
        <f t="shared" si="0"/>
        <v>-55684.590818332043</v>
      </c>
      <c r="M11" s="35"/>
    </row>
    <row r="12" spans="1:17" s="5" customFormat="1" ht="22.5" customHeight="1" x14ac:dyDescent="0.2">
      <c r="A12" s="59" t="s">
        <v>12</v>
      </c>
      <c r="B12" s="60" t="s">
        <v>7</v>
      </c>
      <c r="C12" s="61">
        <v>42544</v>
      </c>
      <c r="D12" s="62">
        <v>2.31E-3</v>
      </c>
      <c r="E12" s="63">
        <v>-1425130.6069038413</v>
      </c>
      <c r="F12" s="56"/>
      <c r="G12" s="64">
        <v>14879.983752566066</v>
      </c>
      <c r="H12" s="65">
        <v>0</v>
      </c>
      <c r="I12" s="65">
        <v>14879.983752566066</v>
      </c>
      <c r="J12" s="65">
        <v>-469896.16153213615</v>
      </c>
      <c r="K12" s="41">
        <f t="shared" si="0"/>
        <v>-455016.17777957011</v>
      </c>
      <c r="M12" s="35"/>
      <c r="N12" s="1"/>
      <c r="O12" s="1"/>
      <c r="P12" s="1"/>
      <c r="Q12" s="1"/>
    </row>
    <row r="13" spans="1:17" ht="22.5" customHeight="1" x14ac:dyDescent="0.2">
      <c r="A13" s="66" t="s">
        <v>13</v>
      </c>
      <c r="B13" s="67" t="s">
        <v>7</v>
      </c>
      <c r="C13" s="68">
        <v>42544</v>
      </c>
      <c r="D13" s="69">
        <v>2.3500000000000001E-3</v>
      </c>
      <c r="E13" s="70">
        <v>-1449900.2282753477</v>
      </c>
      <c r="F13" s="56"/>
      <c r="G13" s="71">
        <v>15683.610417436528</v>
      </c>
      <c r="H13" s="72">
        <v>0</v>
      </c>
      <c r="I13" s="72">
        <v>15683.610417436528</v>
      </c>
      <c r="J13" s="72">
        <v>-538151.75629491091</v>
      </c>
      <c r="K13" s="10">
        <f t="shared" si="0"/>
        <v>-522468.1458774744</v>
      </c>
      <c r="M13" s="35"/>
    </row>
    <row r="14" spans="1:17" ht="22.5" customHeight="1" x14ac:dyDescent="0.2">
      <c r="A14" s="59" t="s">
        <v>23</v>
      </c>
      <c r="B14" s="60" t="s">
        <v>7</v>
      </c>
      <c r="C14" s="61">
        <v>42556</v>
      </c>
      <c r="D14" s="62">
        <v>6.2399999999999999E-3</v>
      </c>
      <c r="E14" s="63">
        <v>-1529241.1326531125</v>
      </c>
      <c r="F14" s="56"/>
      <c r="G14" s="64">
        <v>84704.738300306926</v>
      </c>
      <c r="H14" s="65">
        <v>0</v>
      </c>
      <c r="I14" s="65">
        <v>84704.738300306926</v>
      </c>
      <c r="J14" s="65">
        <v>-1371299.5936109051</v>
      </c>
      <c r="K14" s="41">
        <f t="shared" si="0"/>
        <v>-1286594.8553105982</v>
      </c>
      <c r="M14" s="35"/>
    </row>
    <row r="15" spans="1:17" ht="22.5" customHeight="1" x14ac:dyDescent="0.2">
      <c r="A15" s="66" t="s">
        <v>24</v>
      </c>
      <c r="B15" s="67" t="s">
        <v>7</v>
      </c>
      <c r="C15" s="68">
        <v>42573</v>
      </c>
      <c r="D15" s="69">
        <v>2.5400000000000002E-3</v>
      </c>
      <c r="E15" s="70">
        <v>-1827361.9317906557</v>
      </c>
      <c r="F15" s="56"/>
      <c r="G15" s="71">
        <v>45000.053451212079</v>
      </c>
      <c r="H15" s="72">
        <v>0</v>
      </c>
      <c r="I15" s="72">
        <v>45000.053451212079</v>
      </c>
      <c r="J15" s="72">
        <v>-843184.01428310608</v>
      </c>
      <c r="K15" s="10">
        <f t="shared" ref="K15:K20" si="1">SUM(I15:J15)</f>
        <v>-798183.96083189396</v>
      </c>
      <c r="M15" s="35"/>
    </row>
    <row r="16" spans="1:17" ht="22.5" customHeight="1" x14ac:dyDescent="0.2">
      <c r="A16" s="59" t="s">
        <v>27</v>
      </c>
      <c r="B16" s="60" t="s">
        <v>7</v>
      </c>
      <c r="C16" s="61">
        <v>42817</v>
      </c>
      <c r="D16" s="62">
        <v>7.43E-3</v>
      </c>
      <c r="E16" s="63">
        <v>-5974901.4726418089</v>
      </c>
      <c r="F16" s="56"/>
      <c r="G16" s="64">
        <v>370941.92862046417</v>
      </c>
      <c r="H16" s="65">
        <v>0</v>
      </c>
      <c r="I16" s="65">
        <v>370941.92862046417</v>
      </c>
      <c r="J16" s="65">
        <v>-4399447.1613306953</v>
      </c>
      <c r="K16" s="41">
        <f t="shared" si="1"/>
        <v>-4028505.2327102311</v>
      </c>
      <c r="M16" s="35"/>
    </row>
    <row r="17" spans="1:13" ht="22.5" customHeight="1" x14ac:dyDescent="0.2">
      <c r="A17" s="66" t="s">
        <v>26</v>
      </c>
      <c r="B17" s="67" t="s">
        <v>7</v>
      </c>
      <c r="C17" s="68">
        <v>42823</v>
      </c>
      <c r="D17" s="69">
        <v>7.025E-3</v>
      </c>
      <c r="E17" s="70">
        <v>-3972503.7112473543</v>
      </c>
      <c r="F17" s="56"/>
      <c r="G17" s="71">
        <v>259659.35003432492</v>
      </c>
      <c r="H17" s="72">
        <v>0</v>
      </c>
      <c r="I17" s="72">
        <v>259659.35003432492</v>
      </c>
      <c r="J17" s="72">
        <v>-2911747.1622939017</v>
      </c>
      <c r="K17" s="10">
        <f t="shared" si="1"/>
        <v>-2652087.8122595767</v>
      </c>
      <c r="M17" s="35"/>
    </row>
    <row r="18" spans="1:13" ht="22.5" customHeight="1" x14ac:dyDescent="0.2">
      <c r="A18" s="59" t="s">
        <v>29</v>
      </c>
      <c r="B18" s="60" t="s">
        <v>30</v>
      </c>
      <c r="C18" s="61">
        <v>41967</v>
      </c>
      <c r="D18" s="62"/>
      <c r="E18" s="63">
        <v>-102000</v>
      </c>
      <c r="F18" s="56"/>
      <c r="G18" s="64">
        <v>228.77255637268593</v>
      </c>
      <c r="H18" s="65">
        <v>0</v>
      </c>
      <c r="I18" s="65">
        <v>228.77255637268593</v>
      </c>
      <c r="J18" s="65">
        <v>0</v>
      </c>
      <c r="K18" s="41">
        <f t="shared" si="1"/>
        <v>228.77255637268593</v>
      </c>
      <c r="M18" s="35"/>
    </row>
    <row r="19" spans="1:13" ht="22.5" customHeight="1" x14ac:dyDescent="0.2">
      <c r="A19" s="7" t="s">
        <v>31</v>
      </c>
      <c r="B19" s="26" t="s">
        <v>32</v>
      </c>
      <c r="C19" s="8">
        <v>41967</v>
      </c>
      <c r="D19" s="69"/>
      <c r="E19" s="10">
        <v>-119000</v>
      </c>
      <c r="F19" s="42"/>
      <c r="G19" s="9">
        <v>266.9013157681336</v>
      </c>
      <c r="H19" s="11">
        <v>0</v>
      </c>
      <c r="I19" s="11">
        <v>266.9013157681336</v>
      </c>
      <c r="J19" s="11">
        <v>0</v>
      </c>
      <c r="K19" s="10">
        <f t="shared" si="1"/>
        <v>266.9013157681336</v>
      </c>
      <c r="M19" s="35"/>
    </row>
    <row r="20" spans="1:13" ht="22.5" customHeight="1" x14ac:dyDescent="0.2">
      <c r="A20" s="38" t="s">
        <v>33</v>
      </c>
      <c r="B20" s="43" t="s">
        <v>7</v>
      </c>
      <c r="C20" s="39">
        <v>43592</v>
      </c>
      <c r="D20" s="40">
        <v>2.8999999999999998E-3</v>
      </c>
      <c r="E20" s="41">
        <v>-7463369.1236779997</v>
      </c>
      <c r="F20" s="42"/>
      <c r="G20" s="36">
        <v>1848412.439571159</v>
      </c>
      <c r="H20" s="37">
        <v>0</v>
      </c>
      <c r="I20" s="37">
        <v>1848412.439571159</v>
      </c>
      <c r="J20" s="37">
        <v>-7460333.7732854635</v>
      </c>
      <c r="K20" s="41">
        <f t="shared" si="1"/>
        <v>-5611921.3337143045</v>
      </c>
      <c r="M20" s="35"/>
    </row>
    <row r="21" spans="1:13" ht="22.5" customHeight="1" x14ac:dyDescent="0.2">
      <c r="A21" s="16" t="s">
        <v>3</v>
      </c>
      <c r="B21" s="25"/>
      <c r="C21" s="25"/>
      <c r="D21" s="25"/>
      <c r="E21" s="24">
        <v>-28399945.511523012</v>
      </c>
      <c r="F21" s="44"/>
      <c r="G21" s="12">
        <f>SUM(G7:G20)</f>
        <v>2672830.7709580646</v>
      </c>
      <c r="H21" s="23">
        <f>SUM(H7:H20)</f>
        <v>0</v>
      </c>
      <c r="I21" s="23">
        <f>SUM(I7:I20)</f>
        <v>2672830.7709580646</v>
      </c>
      <c r="J21" s="23">
        <f>SUM(J7:J20)</f>
        <v>-19438595.075558603</v>
      </c>
      <c r="K21" s="24">
        <f>SUM(K7:K20)</f>
        <v>-16765764.304600539</v>
      </c>
      <c r="M21"/>
    </row>
    <row r="22" spans="1:13" ht="15.7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M22"/>
    </row>
    <row r="23" spans="1:13" ht="15.75" x14ac:dyDescent="0.2">
      <c r="A23" s="29"/>
      <c r="B23" s="29"/>
      <c r="C23" s="29"/>
      <c r="D23" s="29"/>
      <c r="E23" s="22"/>
      <c r="F23" s="29"/>
      <c r="G23" s="29"/>
      <c r="H23" s="29"/>
      <c r="I23" s="29"/>
      <c r="J23" s="21" t="s">
        <v>22</v>
      </c>
      <c r="K23" s="20">
        <f>J21-E21</f>
        <v>8961350.4359644093</v>
      </c>
      <c r="M23"/>
    </row>
    <row r="24" spans="1:13" ht="15.75" x14ac:dyDescent="0.2">
      <c r="A24" s="29"/>
      <c r="B24" s="29"/>
      <c r="C24" s="29"/>
      <c r="D24" s="29"/>
      <c r="E24" s="19"/>
      <c r="F24" s="29"/>
      <c r="G24" s="29"/>
      <c r="H24" s="29"/>
      <c r="I24" s="29"/>
      <c r="J24" s="13" t="s">
        <v>20</v>
      </c>
      <c r="K24" s="27">
        <f>G21+E21</f>
        <v>-25727114.740564946</v>
      </c>
      <c r="M24"/>
    </row>
    <row r="25" spans="1:13" ht="15.75" x14ac:dyDescent="0.2">
      <c r="A25" s="29"/>
      <c r="B25" s="29"/>
      <c r="C25" s="29"/>
      <c r="D25" s="29"/>
      <c r="E25" s="14"/>
      <c r="F25" s="29"/>
      <c r="G25" s="29"/>
      <c r="H25" s="29"/>
      <c r="I25" s="29"/>
      <c r="J25" s="15" t="s">
        <v>21</v>
      </c>
      <c r="K25" s="24">
        <f>SUM(K23:K24)</f>
        <v>-16765764.304600537</v>
      </c>
      <c r="M25"/>
    </row>
    <row r="26" spans="1:13" ht="15.75" x14ac:dyDescent="0.2">
      <c r="A26" s="29"/>
      <c r="B26" s="29"/>
      <c r="C26" s="29"/>
      <c r="D26" s="29"/>
      <c r="E26" s="14"/>
      <c r="F26" s="29"/>
      <c r="G26" s="29"/>
      <c r="H26" s="29"/>
      <c r="I26" s="29"/>
      <c r="J26" s="29"/>
      <c r="K26" s="29"/>
      <c r="M26"/>
    </row>
    <row r="27" spans="1:13" x14ac:dyDescent="0.2">
      <c r="E27" s="18"/>
      <c r="M27"/>
    </row>
    <row r="28" spans="1:13" x14ac:dyDescent="0.2">
      <c r="M28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DD</cp:lastModifiedBy>
  <dcterms:created xsi:type="dcterms:W3CDTF">1996-10-14T23:33:28Z</dcterms:created>
  <dcterms:modified xsi:type="dcterms:W3CDTF">2020-07-17T09:29:50Z</dcterms:modified>
</cp:coreProperties>
</file>