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607B1168-160F-4725-AEF9-C7560853E400}" xr6:coauthVersionLast="46" xr6:coauthVersionMax="46" xr10:uidLastSave="{00000000-0000-0000-0000-000000000000}"/>
  <bookViews>
    <workbookView xWindow="-120" yWindow="-120" windowWidth="29040" windowHeight="1764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7" i="1"/>
  <c r="K18" i="1"/>
  <c r="G5" i="1" l="1"/>
  <c r="E19" i="1" l="1"/>
  <c r="G19" i="1"/>
  <c r="H19" i="1"/>
  <c r="I19" i="1"/>
  <c r="J19" i="1"/>
  <c r="K7" i="1" l="1"/>
  <c r="K15" i="1"/>
  <c r="K9" i="1" l="1"/>
  <c r="K10" i="1"/>
  <c r="K11" i="1"/>
  <c r="K12" i="1"/>
  <c r="K13" i="1"/>
  <c r="K14" i="1"/>
  <c r="K8" i="1" l="1"/>
  <c r="K19" i="1" s="1"/>
  <c r="K22" i="1" l="1"/>
  <c r="K21" i="1"/>
  <c r="K23" i="1" s="1"/>
</calcChain>
</file>

<file path=xl/sharedStrings.xml><?xml version="1.0" encoding="utf-8"?>
<sst xmlns="http://schemas.openxmlformats.org/spreadsheetml/2006/main" count="53" uniqueCount="33">
  <si>
    <t>Stratégie</t>
  </si>
  <si>
    <t>Date de transaction</t>
  </si>
  <si>
    <t>Description</t>
  </si>
  <si>
    <t>TOTAL</t>
  </si>
  <si>
    <t>Time Value</t>
  </si>
  <si>
    <t>IR Décomposition MtM des options par caplet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</si>
  <si>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</si>
  <si>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</si>
  <si>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</si>
  <si>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</si>
  <si>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</si>
  <si>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</si>
  <si>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</si>
  <si>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</si>
  <si>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</si>
  <si>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</si>
  <si>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</si>
  <si>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</si>
  <si>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</si>
  <si>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</si>
  <si>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</si>
  <si>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CAG13-D</t>
  </si>
  <si>
    <t>CACIB9-D</t>
  </si>
  <si>
    <t>Fair Value Caps</t>
  </si>
  <si>
    <t>BNP39-D</t>
  </si>
  <si>
    <t>CACIB12-D</t>
  </si>
  <si>
    <t>Value Date =</t>
  </si>
  <si>
    <t>manuellement</t>
  </si>
  <si>
    <t>RAXBLICK01-D</t>
  </si>
  <si>
    <t>Cap 3% paye 0.17% versus Euribor 3m (premium 102,000 EUR)</t>
  </si>
  <si>
    <t>CURAT01-D</t>
  </si>
  <si>
    <t>Cap 3% paye 0.17% versus Euribor 3m (premium 119,000EUR)</t>
  </si>
  <si>
    <t>CIC23-D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</si>
</sst>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5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Border="1" applyAlignment="1">
      <alignment horizontal="left"/>
    </xf>
    <xf numFmtId="0" fontId="27" fillId="17" borderId="0" xfId="0" applyFont="1" applyFill="1" applyBorder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Border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43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Border="1" applyAlignment="1">
      <alignment horizontal="left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Fill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4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0" fontId="47" fillId="0" borderId="0" xfId="0" applyFont="1" applyFill="1" applyAlignment="1">
      <alignment vertical="center"/>
    </xf>
    <xf numFmtId="167" fontId="46" fillId="17" borderId="0" xfId="0" applyNumberFormat="1" applyFont="1" applyFill="1" applyBorder="1" applyAlignment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 applyBorder="1" applyAlignment="1"/>
    <xf numFmtId="167" fontId="49" fillId="17" borderId="0" xfId="0" applyNumberFormat="1" applyFont="1" applyFill="1" applyBorder="1" applyAlignment="1">
      <alignment horizontal="left"/>
    </xf>
    <xf numFmtId="0" fontId="47" fillId="17" borderId="0" xfId="0" applyFont="1" applyFill="1" applyBorder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Fill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14" fontId="51" fillId="0" borderId="0" xfId="0" applyNumberFormat="1" applyFont="1" applyFill="1" applyBorder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Border="1" applyAlignment="1">
      <alignment vertical="center"/>
    </xf>
    <xf numFmtId="14" fontId="51" fillId="18" borderId="0" xfId="0" applyNumberFormat="1" applyFont="1" applyFill="1" applyBorder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55"/>
  <sheetViews>
    <sheetView showGridLines="0" tabSelected="1" zoomScale="70" zoomScaleNormal="70" workbookViewId="0">
      <pane xSplit="2" topLeftCell="C1" activePane="topRight" state="frozen"/>
      <selection pane="topRight" activeCell="D31" sqref="D31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7" t="s">
        <v>26</v>
      </c>
      <c r="B2" s="38">
        <v>44196</v>
      </c>
      <c r="C2" s="33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39"/>
      <c r="B3" s="39"/>
      <c r="C3" s="39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13</v>
      </c>
      <c r="F5" s="24"/>
      <c r="G5" s="40">
        <f ca="1">B2</f>
        <v>44196</v>
      </c>
      <c r="H5" s="41"/>
      <c r="I5" s="41"/>
      <c r="J5" s="41"/>
      <c r="K5" s="42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12</v>
      </c>
      <c r="E6" s="29" t="s">
        <v>14</v>
      </c>
      <c r="F6" s="24"/>
      <c r="G6" s="34" t="s">
        <v>23</v>
      </c>
      <c r="H6" s="35" t="s">
        <v>17</v>
      </c>
      <c r="I6" s="35" t="s">
        <v>4</v>
      </c>
      <c r="J6" s="35" t="s">
        <v>15</v>
      </c>
      <c r="K6" s="36" t="s">
        <v>16</v>
      </c>
      <c r="N6" s="1"/>
      <c r="O6" s="1"/>
      <c r="P6" s="1"/>
      <c r="Q6" s="1"/>
    </row>
    <row r="7" spans="1:17" ht="22.5" customHeight="1" x14ac:dyDescent="0.2">
      <c r="A7" s="43" t="s">
        <v>6</v>
      </c>
      <c r="B7" s="44" t="s">
        <v>7</v>
      </c>
      <c r="C7" s="45">
        <v>42475</v>
      </c>
      <c r="D7" s="46">
        <v>2.2430000000000002E-3</v>
      </c>
      <c r="E7" s="47" t="s">
        <v>27</v>
      </c>
      <c r="F7" s="48"/>
      <c r="G7" s="49">
        <v>162.32856511736543</v>
      </c>
      <c r="H7" s="50">
        <v>0</v>
      </c>
      <c r="I7" s="50">
        <v>162.32856511736543</v>
      </c>
      <c r="J7" s="50">
        <v>-344483.34479378694</v>
      </c>
      <c r="K7" s="7">
        <f ca="1">SUM(I7:J7)</f>
        <v>-344321.01622866956</v>
      </c>
      <c r="M7" s="30"/>
    </row>
    <row r="8" spans="1:17" s="5" customFormat="1" ht="22.5" customHeight="1" x14ac:dyDescent="0.2">
      <c r="A8" s="51" t="s">
        <v>8</v>
      </c>
      <c r="B8" s="52" t="s">
        <v>7</v>
      </c>
      <c r="C8" s="53">
        <v>42500</v>
      </c>
      <c r="D8" s="54">
        <v>2.2000000000000001E-3</v>
      </c>
      <c r="E8" s="55" t="s">
        <v>27</v>
      </c>
      <c r="F8" s="48"/>
      <c r="G8" s="56">
        <v>242.11918861571002</v>
      </c>
      <c r="H8" s="57">
        <v>0</v>
      </c>
      <c r="I8" s="57">
        <v>242.11918861571002</v>
      </c>
      <c r="J8" s="57">
        <v>-334933.24786795536</v>
      </c>
      <c r="K8" s="31">
        <f ca="1">SUM(I8:J8)</f>
        <v>-334691.12867933966</v>
      </c>
      <c r="M8" s="30"/>
      <c r="N8" s="1"/>
      <c r="O8" s="1"/>
      <c r="P8" s="1"/>
      <c r="Q8" s="1"/>
    </row>
    <row r="9" spans="1:17" ht="22.5" customHeight="1" x14ac:dyDescent="0.2">
      <c r="A9" s="58" t="s">
        <v>9</v>
      </c>
      <c r="B9" s="59" t="s">
        <v>7</v>
      </c>
      <c r="C9" s="60">
        <v>42522</v>
      </c>
      <c r="D9" s="61">
        <v>2.16E-3</v>
      </c>
      <c r="E9" s="62" t="s">
        <v>27</v>
      </c>
      <c r="F9" s="48"/>
      <c r="G9" s="63">
        <v>333.82003226794484</v>
      </c>
      <c r="H9" s="64">
        <v>0</v>
      </c>
      <c r="I9" s="64">
        <v>333.82003226794484</v>
      </c>
      <c r="J9" s="64">
        <v>-329547.82159056875</v>
      </c>
      <c r="K9" s="7">
        <f t="shared" ref="K9:K14" ca="1" si="0">SUM(I9:J9)</f>
        <v>-329214.00155830081</v>
      </c>
      <c r="M9" s="30"/>
    </row>
    <row r="10" spans="1:17" s="5" customFormat="1" ht="22.5" customHeight="1" x14ac:dyDescent="0.2">
      <c r="A10" s="51" t="s">
        <v>10</v>
      </c>
      <c r="B10" s="52" t="s">
        <v>7</v>
      </c>
      <c r="C10" s="53">
        <v>42544</v>
      </c>
      <c r="D10" s="54">
        <v>2.31E-3</v>
      </c>
      <c r="E10" s="55" t="s">
        <v>27</v>
      </c>
      <c r="F10" s="48"/>
      <c r="G10" s="56">
        <v>450.27843925226591</v>
      </c>
      <c r="H10" s="57">
        <v>0</v>
      </c>
      <c r="I10" s="57">
        <v>450.27843925226591</v>
      </c>
      <c r="J10" s="57">
        <v>-351913.44788523013</v>
      </c>
      <c r="K10" s="31">
        <f t="shared" ca="1" si="0"/>
        <v>-351463.16944597784</v>
      </c>
      <c r="M10" s="30"/>
      <c r="N10" s="1"/>
      <c r="O10" s="1"/>
      <c r="P10" s="1"/>
      <c r="Q10" s="1"/>
    </row>
    <row r="11" spans="1:17" ht="22.5" customHeight="1" x14ac:dyDescent="0.2">
      <c r="A11" s="58" t="s">
        <v>11</v>
      </c>
      <c r="B11" s="59" t="s">
        <v>7</v>
      </c>
      <c r="C11" s="60">
        <v>42544</v>
      </c>
      <c r="D11" s="61">
        <v>2.3500000000000001E-3</v>
      </c>
      <c r="E11" s="62" t="s">
        <v>27</v>
      </c>
      <c r="F11" s="48"/>
      <c r="G11" s="63">
        <v>502.56310688411691</v>
      </c>
      <c r="H11" s="64">
        <v>0</v>
      </c>
      <c r="I11" s="64">
        <v>502.56310688411691</v>
      </c>
      <c r="J11" s="64">
        <v>-418108.48141338438</v>
      </c>
      <c r="K11" s="7">
        <f t="shared" ca="1" si="0"/>
        <v>-417605.91830650024</v>
      </c>
      <c r="M11" s="30"/>
    </row>
    <row r="12" spans="1:17" s="5" customFormat="1" ht="22.5" customHeight="1" x14ac:dyDescent="0.2">
      <c r="A12" s="51" t="s">
        <v>21</v>
      </c>
      <c r="B12" s="52" t="s">
        <v>7</v>
      </c>
      <c r="C12" s="53">
        <v>42556</v>
      </c>
      <c r="D12" s="54">
        <v>6.2399999999999999E-3</v>
      </c>
      <c r="E12" s="55" t="s">
        <v>27</v>
      </c>
      <c r="F12" s="48"/>
      <c r="G12" s="56">
        <v>29179.159414628379</v>
      </c>
      <c r="H12" s="57">
        <v>0</v>
      </c>
      <c r="I12" s="57">
        <v>29179.159414628379</v>
      </c>
      <c r="J12" s="57">
        <v>-1224845.4911672161</v>
      </c>
      <c r="K12" s="31">
        <f t="shared" ca="1" si="0"/>
        <v>-1195666.3317525878</v>
      </c>
      <c r="M12" s="30"/>
      <c r="N12" s="1"/>
      <c r="O12" s="1"/>
      <c r="P12" s="1"/>
      <c r="Q12" s="1"/>
    </row>
    <row r="13" spans="1:17" ht="22.5" customHeight="1" x14ac:dyDescent="0.2">
      <c r="A13" s="58" t="s">
        <v>22</v>
      </c>
      <c r="B13" s="59" t="s">
        <v>7</v>
      </c>
      <c r="C13" s="60">
        <v>42573</v>
      </c>
      <c r="D13" s="61">
        <v>2.5400000000000002E-3</v>
      </c>
      <c r="E13" s="62" t="s">
        <v>27</v>
      </c>
      <c r="F13" s="48"/>
      <c r="G13" s="63">
        <v>9872.0493010728969</v>
      </c>
      <c r="H13" s="64">
        <v>0</v>
      </c>
      <c r="I13" s="64">
        <v>9872.0493010728969</v>
      </c>
      <c r="J13" s="64">
        <v>-712584.52759243583</v>
      </c>
      <c r="K13" s="7">
        <f t="shared" ca="1" si="0"/>
        <v>-702712.47829136299</v>
      </c>
      <c r="M13" s="30"/>
    </row>
    <row r="14" spans="1:17" ht="22.5" customHeight="1" x14ac:dyDescent="0.2">
      <c r="A14" s="51" t="s">
        <v>25</v>
      </c>
      <c r="B14" s="52" t="s">
        <v>7</v>
      </c>
      <c r="C14" s="53">
        <v>42817</v>
      </c>
      <c r="D14" s="54">
        <v>7.43E-3</v>
      </c>
      <c r="E14" s="55" t="s">
        <v>27</v>
      </c>
      <c r="F14" s="48"/>
      <c r="G14" s="56">
        <v>154866.27096578566</v>
      </c>
      <c r="H14" s="57">
        <v>0</v>
      </c>
      <c r="I14" s="57">
        <v>154866.27096578566</v>
      </c>
      <c r="J14" s="57">
        <v>-4010307.5761433798</v>
      </c>
      <c r="K14" s="31">
        <f t="shared" ca="1" si="0"/>
        <v>-3855441.3051775941</v>
      </c>
      <c r="M14" s="30"/>
    </row>
    <row r="15" spans="1:17" ht="22.5" customHeight="1" x14ac:dyDescent="0.2">
      <c r="A15" s="58" t="s">
        <v>24</v>
      </c>
      <c r="B15" s="59" t="s">
        <v>7</v>
      </c>
      <c r="C15" s="60">
        <v>42823</v>
      </c>
      <c r="D15" s="61">
        <v>7.025E-3</v>
      </c>
      <c r="E15" s="62" t="s">
        <v>27</v>
      </c>
      <c r="F15" s="48"/>
      <c r="G15" s="63">
        <v>108406.38967604996</v>
      </c>
      <c r="H15" s="64">
        <v>0</v>
      </c>
      <c r="I15" s="64">
        <v>108406.38967604996</v>
      </c>
      <c r="J15" s="64">
        <v>-2654197.5108593642</v>
      </c>
      <c r="K15" s="7">
        <f t="shared" ref="K15:K18" ca="1" si="1">SUM(I15:J15)</f>
        <v>-2545791.1211833144</v>
      </c>
      <c r="M15" s="30"/>
    </row>
    <row r="16" spans="1:17" ht="22.5" customHeight="1" x14ac:dyDescent="0.2">
      <c r="A16" s="51" t="s">
        <v>28</v>
      </c>
      <c r="B16" s="52" t="s">
        <v>29</v>
      </c>
      <c r="C16" s="53">
        <v>41967</v>
      </c>
      <c r="D16" s="54">
        <v>0.03</v>
      </c>
      <c r="E16" s="55" t="s">
        <v>27</v>
      </c>
      <c r="F16" s="48"/>
      <c r="G16" s="56">
        <v>11.82799515150961</v>
      </c>
      <c r="H16" s="57">
        <v>0</v>
      </c>
      <c r="I16" s="57">
        <v>11.82799515150961</v>
      </c>
      <c r="J16" s="57">
        <v>13.799327676761212</v>
      </c>
      <c r="K16" s="31">
        <f t="shared" ca="1" si="1"/>
        <v>25.62732282827082</v>
      </c>
      <c r="M16" s="30"/>
    </row>
    <row r="17" spans="1:13" ht="22.5" customHeight="1" x14ac:dyDescent="0.2">
      <c r="A17" s="58" t="s">
        <v>30</v>
      </c>
      <c r="B17" s="59" t="s">
        <v>31</v>
      </c>
      <c r="C17" s="60">
        <v>41967</v>
      </c>
      <c r="D17" s="61">
        <v>5.0000000000000001E-3</v>
      </c>
      <c r="E17" s="62" t="s">
        <v>27</v>
      </c>
      <c r="F17" s="48"/>
      <c r="G17" s="63">
        <v>13.799327676761212</v>
      </c>
      <c r="H17" s="64">
        <v>0</v>
      </c>
      <c r="I17" s="64">
        <v>13.799327676761212</v>
      </c>
      <c r="J17" s="64">
        <v>771422.00360149413</v>
      </c>
      <c r="K17" s="7">
        <f t="shared" ca="1" si="1"/>
        <v>771435.8029291709</v>
      </c>
      <c r="M17" s="30"/>
    </row>
    <row r="18" spans="1:13" ht="22.5" customHeight="1" x14ac:dyDescent="0.2">
      <c r="A18" s="51" t="s">
        <v>32</v>
      </c>
      <c r="B18" s="52" t="s">
        <v>7</v>
      </c>
      <c r="C18" s="53">
        <v>43592</v>
      </c>
      <c r="D18" s="54">
        <v>2.8999999999999998E-3</v>
      </c>
      <c r="E18" s="55" t="s">
        <v>27</v>
      </c>
      <c r="F18" s="48"/>
      <c r="G18" s="56">
        <v>771422.00360149413</v>
      </c>
      <c r="H18" s="57">
        <v>0</v>
      </c>
      <c r="I18" s="57">
        <v>771422.00360149413</v>
      </c>
      <c r="J18" s="57">
        <v>-7439403.8670776095</v>
      </c>
      <c r="K18" s="31">
        <f t="shared" ca="1" si="1"/>
        <v>-6667981.8634761153</v>
      </c>
      <c r="M18" s="30"/>
    </row>
    <row r="19" spans="1:13" ht="22.5" customHeight="1" x14ac:dyDescent="0.2">
      <c r="A19" s="12" t="s">
        <v>3</v>
      </c>
      <c r="B19" s="21"/>
      <c r="C19" s="21"/>
      <c r="D19" s="21"/>
      <c r="E19" s="20">
        <f ca="1">SUM(E7:E18)</f>
        <v>0</v>
      </c>
      <c r="F19" s="32"/>
      <c r="G19" s="8">
        <f ca="1">SUM(G7:G18)</f>
        <v>1075462.6096139967</v>
      </c>
      <c r="H19" s="19">
        <f ca="1">SUM(H7:H18)</f>
        <v>0</v>
      </c>
      <c r="I19" s="19">
        <f ca="1">SUM(I7:I18)</f>
        <v>1075462.6096139967</v>
      </c>
      <c r="J19" s="19">
        <f ca="1">SUM(J7:J18)</f>
        <v>-17048889.513461761</v>
      </c>
      <c r="K19" s="20">
        <f ca="1">SUM(K7:K18)</f>
        <v>-15973426.903847761</v>
      </c>
      <c r="M19"/>
    </row>
    <row r="20" spans="1:13" ht="15.7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M20"/>
    </row>
    <row r="21" spans="1:13" ht="15.75" x14ac:dyDescent="0.2">
      <c r="A21" s="24"/>
      <c r="B21" s="24"/>
      <c r="C21" s="24"/>
      <c r="D21" s="24"/>
      <c r="E21" s="18"/>
      <c r="F21" s="24"/>
      <c r="G21" s="24"/>
      <c r="H21" s="24"/>
      <c r="I21" s="24"/>
      <c r="J21" s="17" t="s">
        <v>20</v>
      </c>
      <c r="K21" s="16">
        <f ca="1">J19-E19</f>
        <v>-17048889.513461761</v>
      </c>
      <c r="M21"/>
    </row>
    <row r="22" spans="1:13" ht="15.75" x14ac:dyDescent="0.2">
      <c r="A22" s="24"/>
      <c r="B22" s="24"/>
      <c r="C22" s="24"/>
      <c r="D22" s="24"/>
      <c r="E22" s="15"/>
      <c r="F22" s="24"/>
      <c r="G22" s="24"/>
      <c r="H22" s="24"/>
      <c r="I22" s="24"/>
      <c r="J22" s="9" t="s">
        <v>18</v>
      </c>
      <c r="K22" s="22">
        <f ca="1">G19+E19</f>
        <v>1075462.6096139967</v>
      </c>
      <c r="M22"/>
    </row>
    <row r="23" spans="1:13" ht="15.75" x14ac:dyDescent="0.2">
      <c r="A23" s="24"/>
      <c r="B23" s="24"/>
      <c r="C23" s="24"/>
      <c r="D23" s="24"/>
      <c r="E23" s="10"/>
      <c r="F23" s="24"/>
      <c r="G23" s="24"/>
      <c r="H23" s="24"/>
      <c r="I23" s="24"/>
      <c r="J23" s="11" t="s">
        <v>19</v>
      </c>
      <c r="K23" s="20">
        <f ca="1">SUM(K21:K22)</f>
        <v>-15973426.903847765</v>
      </c>
      <c r="M23"/>
    </row>
    <row r="24" spans="1:13" ht="15.75" x14ac:dyDescent="0.2">
      <c r="A24" s="24"/>
      <c r="B24" s="24"/>
      <c r="C24" s="24"/>
      <c r="D24" s="24"/>
      <c r="E24" s="10"/>
      <c r="F24" s="24"/>
      <c r="G24" s="24"/>
      <c r="H24" s="24"/>
      <c r="I24" s="24"/>
      <c r="J24" s="24"/>
      <c r="K24" s="24"/>
      <c r="M24"/>
    </row>
    <row r="25" spans="1:13" x14ac:dyDescent="0.2">
      <c r="E25" s="14"/>
      <c r="M25"/>
    </row>
    <row r="26" spans="1:13" x14ac:dyDescent="0.2">
      <c r="M26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Kerius Marius</cp:lastModifiedBy>
  <dcterms:created xsi:type="dcterms:W3CDTF">1996-10-14T23:33:28Z</dcterms:created>
  <dcterms:modified xsi:type="dcterms:W3CDTF">2021-01-18T13:56:35Z</dcterms:modified>
</cp:coreProperties>
</file>