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2EF200A-6984-4BF8-BCC8-2F3837C0F09D}" xr6:coauthVersionLast="47" xr6:coauthVersionMax="47" xr10:uidLastSave="{00000000-0000-0000-0000-000000000000}"/>
  <bookViews>
    <workbookView xWindow="-28920" yWindow="1530" windowWidth="29040" windowHeight="158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Financing'!$A$6:$P$771</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717" i="4" l="1"/>
  <c r="D717" i="4"/>
  <c r="C717" i="4"/>
  <c r="E706" i="4"/>
  <c r="D706" i="4"/>
  <c r="C706" i="4"/>
  <c r="E29" i="4"/>
  <c r="D29" i="4"/>
  <c r="C29" i="4"/>
  <c r="E23" i="4"/>
  <c r="D23" i="4"/>
  <c r="C23" i="4"/>
  <c r="E705" i="4"/>
  <c r="D705" i="4"/>
  <c r="C705" i="4"/>
  <c r="E704" i="4"/>
  <c r="D704" i="4"/>
  <c r="C704" i="4"/>
  <c r="E703" i="4"/>
  <c r="D703" i="4"/>
  <c r="C703" i="4"/>
  <c r="E702" i="4"/>
  <c r="D702" i="4"/>
  <c r="C702" i="4"/>
  <c r="E701" i="4"/>
  <c r="D701" i="4"/>
  <c r="C701" i="4"/>
  <c r="E700" i="4"/>
  <c r="D700" i="4"/>
  <c r="C700" i="4"/>
  <c r="E699" i="4"/>
  <c r="D699" i="4"/>
  <c r="C699" i="4"/>
  <c r="E698" i="4"/>
  <c r="D698" i="4"/>
  <c r="C698" i="4"/>
  <c r="E697" i="4"/>
  <c r="D697" i="4"/>
  <c r="C697" i="4"/>
  <c r="E22" i="4"/>
  <c r="D22" i="4"/>
  <c r="C22" i="4"/>
  <c r="E21" i="4"/>
  <c r="D21" i="4"/>
  <c r="C21" i="4"/>
  <c r="E696" i="4"/>
  <c r="D696" i="4"/>
  <c r="C696" i="4"/>
  <c r="E716" i="4"/>
  <c r="D716" i="4"/>
  <c r="C716" i="4"/>
  <c r="E715" i="4"/>
  <c r="D715" i="4"/>
  <c r="C715" i="4"/>
  <c r="E714" i="4"/>
  <c r="D714" i="4"/>
  <c r="C714" i="4"/>
  <c r="E695" i="4"/>
  <c r="D695" i="4"/>
  <c r="C695" i="4"/>
  <c r="E694" i="4"/>
  <c r="D694" i="4"/>
  <c r="C694" i="4"/>
  <c r="E693" i="4"/>
  <c r="D693" i="4"/>
  <c r="C693" i="4"/>
  <c r="E692" i="4"/>
  <c r="D692" i="4"/>
  <c r="C692" i="4"/>
  <c r="E691" i="4"/>
  <c r="D691" i="4"/>
  <c r="C691" i="4"/>
  <c r="E690" i="4"/>
  <c r="D690" i="4"/>
  <c r="C690" i="4"/>
  <c r="E689" i="4"/>
  <c r="D689" i="4"/>
  <c r="C689" i="4"/>
  <c r="E688" i="4"/>
  <c r="D688" i="4"/>
  <c r="C688" i="4"/>
  <c r="E687" i="4"/>
  <c r="D687" i="4"/>
  <c r="C687" i="4"/>
  <c r="E686" i="4"/>
  <c r="D686" i="4"/>
  <c r="C686" i="4"/>
  <c r="E685" i="4"/>
  <c r="D685" i="4"/>
  <c r="C685" i="4"/>
  <c r="E684" i="4"/>
  <c r="D684" i="4"/>
  <c r="C684" i="4"/>
  <c r="E683" i="4"/>
  <c r="D683" i="4"/>
  <c r="C683" i="4"/>
  <c r="E682" i="4"/>
  <c r="D682" i="4"/>
  <c r="C682" i="4"/>
  <c r="E681" i="4"/>
  <c r="D681" i="4"/>
  <c r="C681" i="4"/>
  <c r="E680" i="4"/>
  <c r="D680" i="4"/>
  <c r="C680" i="4"/>
  <c r="E679" i="4"/>
  <c r="D679" i="4"/>
  <c r="C679" i="4"/>
  <c r="E678" i="4"/>
  <c r="D678" i="4"/>
  <c r="C678" i="4"/>
  <c r="E677" i="4"/>
  <c r="D677" i="4"/>
  <c r="C677" i="4"/>
  <c r="E676" i="4"/>
  <c r="D676" i="4"/>
  <c r="C676" i="4"/>
  <c r="E675" i="4"/>
  <c r="D675" i="4"/>
  <c r="C675" i="4"/>
  <c r="E674" i="4"/>
  <c r="D674" i="4"/>
  <c r="C674" i="4"/>
  <c r="E673" i="4"/>
  <c r="D673" i="4"/>
  <c r="C673" i="4"/>
  <c r="E672" i="4"/>
  <c r="D672" i="4"/>
  <c r="C672" i="4"/>
  <c r="E671" i="4"/>
  <c r="D671" i="4"/>
  <c r="C671" i="4"/>
  <c r="E670" i="4"/>
  <c r="D670" i="4"/>
  <c r="C670" i="4"/>
  <c r="E669" i="4"/>
  <c r="D669" i="4"/>
  <c r="C669" i="4"/>
  <c r="E668" i="4"/>
  <c r="D668" i="4"/>
  <c r="C668" i="4"/>
  <c r="E667" i="4"/>
  <c r="D667" i="4"/>
  <c r="C667" i="4"/>
  <c r="E666" i="4"/>
  <c r="D666" i="4"/>
  <c r="C666" i="4"/>
  <c r="E665" i="4"/>
  <c r="D665" i="4"/>
  <c r="C665" i="4"/>
  <c r="E664" i="4"/>
  <c r="D664" i="4"/>
  <c r="C664" i="4"/>
  <c r="E663" i="4"/>
  <c r="D663" i="4"/>
  <c r="C663" i="4"/>
  <c r="E662" i="4"/>
  <c r="D662" i="4"/>
  <c r="C662" i="4"/>
  <c r="E661" i="4"/>
  <c r="D661" i="4"/>
  <c r="C661" i="4"/>
  <c r="E660" i="4"/>
  <c r="D660" i="4"/>
  <c r="C660" i="4"/>
  <c r="E659" i="4"/>
  <c r="D659" i="4"/>
  <c r="C659" i="4"/>
  <c r="E658" i="4"/>
  <c r="D658" i="4"/>
  <c r="C658" i="4"/>
  <c r="E657" i="4"/>
  <c r="D657" i="4"/>
  <c r="C657" i="4"/>
  <c r="E656" i="4"/>
  <c r="D656" i="4"/>
  <c r="C656" i="4"/>
  <c r="E655" i="4"/>
  <c r="D655" i="4"/>
  <c r="C655" i="4"/>
  <c r="E654" i="4"/>
  <c r="D654" i="4"/>
  <c r="C654" i="4"/>
  <c r="E653" i="4"/>
  <c r="D653" i="4"/>
  <c r="C653" i="4"/>
  <c r="E652" i="4"/>
  <c r="D652" i="4"/>
  <c r="C652" i="4"/>
  <c r="E651" i="4"/>
  <c r="D651" i="4"/>
  <c r="C651" i="4"/>
  <c r="E650" i="4"/>
  <c r="D650" i="4"/>
  <c r="C650" i="4"/>
  <c r="E649" i="4"/>
  <c r="D649" i="4"/>
  <c r="C649" i="4"/>
  <c r="E648" i="4"/>
  <c r="D648" i="4"/>
  <c r="C648" i="4"/>
  <c r="E647" i="4"/>
  <c r="D647" i="4"/>
  <c r="C647" i="4"/>
  <c r="E646" i="4"/>
  <c r="D646" i="4"/>
  <c r="C646" i="4"/>
  <c r="E645" i="4"/>
  <c r="D645" i="4"/>
  <c r="C645" i="4"/>
  <c r="E644" i="4"/>
  <c r="D644" i="4"/>
  <c r="C644" i="4"/>
  <c r="E643" i="4"/>
  <c r="D643" i="4"/>
  <c r="C643" i="4"/>
  <c r="E642" i="4"/>
  <c r="D642" i="4"/>
  <c r="C642" i="4"/>
  <c r="E641" i="4"/>
  <c r="D641" i="4"/>
  <c r="C641" i="4"/>
  <c r="E640" i="4"/>
  <c r="D640" i="4"/>
  <c r="C640" i="4"/>
  <c r="E639" i="4"/>
  <c r="D639" i="4"/>
  <c r="C639" i="4"/>
  <c r="E638" i="4"/>
  <c r="D638" i="4"/>
  <c r="C638" i="4"/>
  <c r="E637" i="4"/>
  <c r="D637" i="4"/>
  <c r="C637" i="4"/>
  <c r="E636" i="4"/>
  <c r="D636" i="4"/>
  <c r="C636" i="4"/>
  <c r="E635" i="4"/>
  <c r="D635" i="4"/>
  <c r="C635" i="4"/>
  <c r="E634" i="4"/>
  <c r="D634" i="4"/>
  <c r="C634" i="4"/>
  <c r="E633" i="4"/>
  <c r="D633" i="4"/>
  <c r="C633" i="4"/>
  <c r="E632" i="4"/>
  <c r="D632" i="4"/>
  <c r="C632" i="4"/>
  <c r="E631" i="4"/>
  <c r="D631" i="4"/>
  <c r="C631" i="4"/>
  <c r="E630" i="4"/>
  <c r="D630" i="4"/>
  <c r="C630" i="4"/>
  <c r="E629" i="4"/>
  <c r="D629" i="4"/>
  <c r="C629" i="4"/>
  <c r="E628" i="4"/>
  <c r="D628" i="4"/>
  <c r="C628" i="4"/>
  <c r="E627" i="4"/>
  <c r="D627" i="4"/>
  <c r="C627" i="4"/>
  <c r="E626" i="4"/>
  <c r="D626" i="4"/>
  <c r="C626" i="4"/>
  <c r="E625" i="4"/>
  <c r="D625" i="4"/>
  <c r="C625" i="4"/>
  <c r="E624" i="4"/>
  <c r="D624" i="4"/>
  <c r="C624" i="4"/>
  <c r="E623" i="4"/>
  <c r="D623" i="4"/>
  <c r="C623" i="4"/>
  <c r="E622" i="4"/>
  <c r="D622" i="4"/>
  <c r="C622" i="4"/>
  <c r="E621" i="4"/>
  <c r="D621" i="4"/>
  <c r="C621" i="4"/>
  <c r="E620" i="4"/>
  <c r="D620" i="4"/>
  <c r="C620" i="4"/>
  <c r="E619" i="4"/>
  <c r="D619" i="4"/>
  <c r="C619" i="4"/>
  <c r="E618" i="4"/>
  <c r="D618" i="4"/>
  <c r="C618" i="4"/>
  <c r="E28" i="4"/>
  <c r="D28" i="4"/>
  <c r="C28" i="4"/>
  <c r="E617" i="4"/>
  <c r="D617" i="4"/>
  <c r="C617" i="4"/>
  <c r="E616" i="4"/>
  <c r="D616" i="4"/>
  <c r="C616" i="4"/>
  <c r="E615" i="4"/>
  <c r="D615" i="4"/>
  <c r="C615" i="4"/>
  <c r="E614" i="4"/>
  <c r="D614" i="4"/>
  <c r="C614" i="4"/>
  <c r="E613" i="4"/>
  <c r="D613" i="4"/>
  <c r="C613" i="4"/>
  <c r="E612" i="4"/>
  <c r="D612" i="4"/>
  <c r="C612" i="4"/>
  <c r="E611" i="4"/>
  <c r="D611" i="4"/>
  <c r="C611" i="4"/>
  <c r="E610" i="4"/>
  <c r="D610" i="4"/>
  <c r="C610" i="4"/>
  <c r="E609" i="4"/>
  <c r="D609" i="4"/>
  <c r="C609" i="4"/>
  <c r="E608" i="4"/>
  <c r="D608" i="4"/>
  <c r="C608" i="4"/>
  <c r="E607" i="4"/>
  <c r="D607" i="4"/>
  <c r="C607" i="4"/>
  <c r="E606" i="4"/>
  <c r="D606" i="4"/>
  <c r="C606" i="4"/>
  <c r="E605" i="4"/>
  <c r="D605" i="4"/>
  <c r="C605" i="4"/>
  <c r="E604" i="4"/>
  <c r="D604" i="4"/>
  <c r="C604" i="4"/>
  <c r="E603" i="4"/>
  <c r="D603" i="4"/>
  <c r="C603" i="4"/>
  <c r="E602" i="4"/>
  <c r="D602" i="4"/>
  <c r="C602" i="4"/>
  <c r="E601" i="4"/>
  <c r="D601" i="4"/>
  <c r="C601" i="4"/>
  <c r="E600" i="4"/>
  <c r="D600" i="4"/>
  <c r="C600" i="4"/>
  <c r="E599" i="4"/>
  <c r="D599" i="4"/>
  <c r="C599" i="4"/>
  <c r="E598" i="4"/>
  <c r="D598" i="4"/>
  <c r="C598" i="4"/>
  <c r="E597" i="4"/>
  <c r="D597" i="4"/>
  <c r="C597" i="4"/>
  <c r="E596" i="4"/>
  <c r="D596" i="4"/>
  <c r="C596" i="4"/>
  <c r="E595" i="4"/>
  <c r="D595" i="4"/>
  <c r="C595" i="4"/>
  <c r="E594" i="4"/>
  <c r="D594" i="4"/>
  <c r="C594" i="4"/>
  <c r="E593" i="4"/>
  <c r="D593" i="4"/>
  <c r="C593" i="4"/>
  <c r="E592" i="4"/>
  <c r="D592" i="4"/>
  <c r="C592" i="4"/>
  <c r="E591" i="4"/>
  <c r="D591" i="4"/>
  <c r="C591" i="4"/>
  <c r="E590" i="4"/>
  <c r="D590" i="4"/>
  <c r="C590" i="4"/>
  <c r="E589" i="4"/>
  <c r="D589" i="4"/>
  <c r="C589" i="4"/>
  <c r="E588" i="4"/>
  <c r="D588" i="4"/>
  <c r="C588" i="4"/>
  <c r="E587" i="4"/>
  <c r="D587" i="4"/>
  <c r="C587" i="4"/>
  <c r="E20" i="4"/>
  <c r="D20" i="4"/>
  <c r="C20" i="4"/>
  <c r="E586" i="4"/>
  <c r="D586" i="4"/>
  <c r="C586" i="4"/>
  <c r="E585" i="4"/>
  <c r="D585" i="4"/>
  <c r="C585" i="4"/>
  <c r="E584" i="4"/>
  <c r="D584" i="4"/>
  <c r="C584" i="4"/>
  <c r="E583" i="4"/>
  <c r="D583" i="4"/>
  <c r="C583" i="4"/>
  <c r="E582" i="4"/>
  <c r="D582" i="4"/>
  <c r="C582" i="4"/>
  <c r="E581" i="4"/>
  <c r="D581" i="4"/>
  <c r="C581" i="4"/>
  <c r="E580" i="4"/>
  <c r="D580" i="4"/>
  <c r="C580" i="4"/>
  <c r="E579" i="4"/>
  <c r="D579" i="4"/>
  <c r="C579" i="4"/>
  <c r="E578" i="4"/>
  <c r="D578" i="4"/>
  <c r="C578" i="4"/>
  <c r="E577" i="4"/>
  <c r="D577" i="4"/>
  <c r="C577" i="4"/>
  <c r="E576" i="4"/>
  <c r="D576" i="4"/>
  <c r="C576" i="4"/>
  <c r="E575" i="4"/>
  <c r="D575" i="4"/>
  <c r="C575" i="4"/>
  <c r="E574" i="4"/>
  <c r="D574" i="4"/>
  <c r="C574" i="4"/>
  <c r="E573" i="4"/>
  <c r="D573" i="4"/>
  <c r="C573" i="4"/>
  <c r="E19" i="4"/>
  <c r="D19" i="4"/>
  <c r="C19" i="4"/>
  <c r="E572" i="4"/>
  <c r="D572" i="4"/>
  <c r="C572" i="4"/>
  <c r="E571" i="4"/>
  <c r="D571" i="4"/>
  <c r="C571" i="4"/>
  <c r="E570" i="4"/>
  <c r="D570" i="4"/>
  <c r="C570" i="4"/>
  <c r="E569" i="4"/>
  <c r="D569" i="4"/>
  <c r="C569" i="4"/>
  <c r="E568" i="4"/>
  <c r="D568" i="4"/>
  <c r="C568" i="4"/>
  <c r="E567" i="4"/>
  <c r="D567" i="4"/>
  <c r="C567" i="4"/>
  <c r="E566" i="4"/>
  <c r="D566" i="4"/>
  <c r="C566" i="4"/>
  <c r="E565" i="4"/>
  <c r="D565" i="4"/>
  <c r="C565" i="4"/>
  <c r="E564" i="4"/>
  <c r="D564" i="4"/>
  <c r="C564" i="4"/>
  <c r="E563" i="4"/>
  <c r="D563" i="4"/>
  <c r="C563" i="4"/>
  <c r="E562" i="4"/>
  <c r="D562" i="4"/>
  <c r="C562" i="4"/>
  <c r="E561" i="4"/>
  <c r="D561" i="4"/>
  <c r="C561" i="4"/>
  <c r="E560" i="4"/>
  <c r="D560" i="4"/>
  <c r="C560" i="4"/>
  <c r="E559" i="4"/>
  <c r="D559" i="4"/>
  <c r="C559" i="4"/>
  <c r="E558" i="4"/>
  <c r="D558" i="4"/>
  <c r="C558" i="4"/>
  <c r="E557" i="4"/>
  <c r="D557" i="4"/>
  <c r="C557" i="4"/>
  <c r="E556" i="4"/>
  <c r="D556" i="4"/>
  <c r="C556" i="4"/>
  <c r="E555" i="4"/>
  <c r="D555" i="4"/>
  <c r="C555" i="4"/>
  <c r="E554" i="4"/>
  <c r="D554" i="4"/>
  <c r="C554" i="4"/>
  <c r="E553" i="4"/>
  <c r="D553" i="4"/>
  <c r="C553" i="4"/>
  <c r="E552" i="4"/>
  <c r="D552" i="4"/>
  <c r="C552" i="4"/>
  <c r="E551" i="4"/>
  <c r="D551" i="4"/>
  <c r="C551" i="4"/>
  <c r="E550" i="4"/>
  <c r="D550" i="4"/>
  <c r="C550" i="4"/>
  <c r="E549" i="4"/>
  <c r="D549" i="4"/>
  <c r="C549" i="4"/>
  <c r="E548" i="4"/>
  <c r="D548" i="4"/>
  <c r="C548" i="4"/>
  <c r="E547" i="4"/>
  <c r="D547" i="4"/>
  <c r="C547" i="4"/>
  <c r="E546" i="4"/>
  <c r="D546" i="4"/>
  <c r="C546" i="4"/>
  <c r="E545" i="4"/>
  <c r="D545" i="4"/>
  <c r="C545"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713" i="4"/>
  <c r="D713" i="4"/>
  <c r="C713" i="4"/>
  <c r="E523" i="4"/>
  <c r="D523" i="4"/>
  <c r="C523" i="4"/>
  <c r="E522" i="4"/>
  <c r="D522" i="4"/>
  <c r="C522" i="4"/>
  <c r="E18" i="4"/>
  <c r="D18" i="4"/>
  <c r="C18"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17" i="4"/>
  <c r="D17" i="4"/>
  <c r="C17" i="4"/>
  <c r="E27" i="4"/>
  <c r="D27" i="4"/>
  <c r="C2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473" i="4"/>
  <c r="D473" i="4"/>
  <c r="C473" i="4"/>
  <c r="E16" i="4"/>
  <c r="D16" i="4"/>
  <c r="C16" i="4"/>
  <c r="E472" i="4"/>
  <c r="D472" i="4"/>
  <c r="C472" i="4"/>
  <c r="E471" i="4"/>
  <c r="D471" i="4"/>
  <c r="C471" i="4"/>
  <c r="E470" i="4"/>
  <c r="D470" i="4"/>
  <c r="C470" i="4"/>
  <c r="E469" i="4"/>
  <c r="D469" i="4"/>
  <c r="C469" i="4"/>
  <c r="E468" i="4"/>
  <c r="D468" i="4"/>
  <c r="C468" i="4"/>
  <c r="E15" i="4"/>
  <c r="D15" i="4"/>
  <c r="C15"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14" i="4"/>
  <c r="D14" i="4"/>
  <c r="C14"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413" i="4"/>
  <c r="D413" i="4"/>
  <c r="C413" i="4"/>
  <c r="E412" i="4"/>
  <c r="D412" i="4"/>
  <c r="C412" i="4"/>
  <c r="E13" i="4"/>
  <c r="D13" i="4"/>
  <c r="C13"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712" i="4"/>
  <c r="D712" i="4"/>
  <c r="C712" i="4"/>
  <c r="E399" i="4"/>
  <c r="D399" i="4"/>
  <c r="C399" i="4"/>
  <c r="E398" i="4"/>
  <c r="D398" i="4"/>
  <c r="C398" i="4"/>
  <c r="E711" i="4"/>
  <c r="D711" i="4"/>
  <c r="C711" i="4"/>
  <c r="E397" i="4"/>
  <c r="D397" i="4"/>
  <c r="C397" i="4"/>
  <c r="E396" i="4"/>
  <c r="D396" i="4"/>
  <c r="C396" i="4"/>
  <c r="E710" i="4"/>
  <c r="D710" i="4"/>
  <c r="C710"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12" i="4"/>
  <c r="D12" i="4"/>
  <c r="C12" i="4"/>
  <c r="E301" i="4"/>
  <c r="D301" i="4"/>
  <c r="C301" i="4"/>
  <c r="E300" i="4"/>
  <c r="D300" i="4"/>
  <c r="C300" i="4"/>
  <c r="E299" i="4"/>
  <c r="D299" i="4"/>
  <c r="C299" i="4"/>
  <c r="E298" i="4"/>
  <c r="D298" i="4"/>
  <c r="C298" i="4"/>
  <c r="E297" i="4"/>
  <c r="D297" i="4"/>
  <c r="C297" i="4"/>
  <c r="E11" i="4"/>
  <c r="D11" i="4"/>
  <c r="C11" i="4"/>
  <c r="E10" i="4"/>
  <c r="D10" i="4"/>
  <c r="C10" i="4"/>
  <c r="E9" i="4"/>
  <c r="D9" i="4"/>
  <c r="C9" i="4"/>
  <c r="E8" i="4"/>
  <c r="D8" i="4"/>
  <c r="C8"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6" i="4"/>
  <c r="D26" i="4"/>
  <c r="C26" i="4"/>
  <c r="E216" i="4"/>
  <c r="D216" i="4"/>
  <c r="C216" i="4"/>
  <c r="E215" i="4"/>
  <c r="D215" i="4"/>
  <c r="C215" i="4"/>
  <c r="E7" i="4"/>
  <c r="D7" i="4"/>
  <c r="C7" i="4"/>
  <c r="E6" i="4"/>
  <c r="D6" i="4"/>
  <c r="C6" i="4"/>
  <c r="E214" i="4"/>
  <c r="D214" i="4"/>
  <c r="C214" i="4"/>
  <c r="E213" i="4"/>
  <c r="D213" i="4"/>
  <c r="C213" i="4"/>
  <c r="E212" i="4"/>
  <c r="D212" i="4"/>
  <c r="C212" i="4"/>
  <c r="E211" i="4"/>
  <c r="D211" i="4"/>
  <c r="C211" i="4"/>
  <c r="E210" i="4"/>
  <c r="D210" i="4"/>
  <c r="C210" i="4"/>
  <c r="E209" i="4"/>
  <c r="D209" i="4"/>
  <c r="C209" i="4"/>
  <c r="E5" i="4"/>
  <c r="D5" i="4"/>
  <c r="C5"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709" i="4"/>
  <c r="D709" i="4"/>
  <c r="C709"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25" i="4"/>
  <c r="D25" i="4"/>
  <c r="C25"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4" i="4"/>
  <c r="D4" i="4"/>
  <c r="C4"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3" i="4"/>
  <c r="D3" i="4"/>
  <c r="C3" i="4"/>
  <c r="E2" i="4"/>
  <c r="D2" i="4"/>
  <c r="C2" i="4"/>
  <c r="E107" i="4"/>
  <c r="D107" i="4"/>
  <c r="C107" i="4"/>
  <c r="E106" i="4"/>
  <c r="D106" i="4"/>
  <c r="C106" i="4"/>
  <c r="E105" i="4"/>
  <c r="D105" i="4"/>
  <c r="C105" i="4"/>
  <c r="E104" i="4"/>
  <c r="D104" i="4"/>
  <c r="C104" i="4"/>
  <c r="E103" i="4"/>
  <c r="D103" i="4"/>
  <c r="C103" i="4"/>
  <c r="E102" i="4"/>
  <c r="D102" i="4"/>
  <c r="C102" i="4"/>
  <c r="E101" i="4"/>
  <c r="D101" i="4"/>
  <c r="C101" i="4"/>
  <c r="E100" i="4"/>
  <c r="D100" i="4"/>
  <c r="C100"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708" i="4"/>
  <c r="D708" i="4"/>
  <c r="C708" i="4"/>
  <c r="E81" i="4"/>
  <c r="D81" i="4"/>
  <c r="C81" i="4"/>
  <c r="E80" i="4"/>
  <c r="D80" i="4"/>
  <c r="C80"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alcChain>
</file>

<file path=xl/sharedStrings.xml><?xml version="1.0" encoding="utf-8"?>
<sst xmlns="http://schemas.openxmlformats.org/spreadsheetml/2006/main" count="7491" uniqueCount="1780">
  <si>
    <t>Strategy ID</t>
  </si>
  <si>
    <t>AVERTISSEMENT - DISCLAIMER</t>
  </si>
  <si>
    <t>Value Date: Xxxxx</t>
  </si>
  <si>
    <t>Grand Total</t>
  </si>
  <si>
    <t>Payment</t>
  </si>
  <si>
    <t>Currency</t>
  </si>
  <si>
    <t>Acc. Int prior to 31.03.2022</t>
  </si>
  <si>
    <t>Acc. Int after 31.03.2022</t>
  </si>
  <si>
    <t>Payment Date</t>
  </si>
  <si>
    <t>Kerius ID</t>
  </si>
  <si>
    <t>Trade Description</t>
  </si>
  <si>
    <t>Counterparty</t>
  </si>
  <si>
    <t>Accrual Start</t>
  </si>
  <si>
    <t>Accrual End</t>
  </si>
  <si>
    <t>Notional</t>
  </si>
  <si>
    <t>Product</t>
  </si>
  <si>
    <t>Number of days</t>
  </si>
  <si>
    <t>Coupon</t>
  </si>
  <si>
    <t>Flow</t>
  </si>
  <si>
    <t>EUR</t>
  </si>
  <si>
    <t>END</t>
  </si>
  <si>
    <t>Arkea</t>
  </si>
  <si>
    <t>CACIB</t>
  </si>
  <si>
    <t>CIC</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</si>
  <si>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</si>
  <si>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</si>
  <si>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</si>
  <si>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</si>
  <si>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</si>
  <si>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</si>
  <si>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</si>
  <si>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</si>
  <si>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</si>
  <si>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</si>
  <si>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</si>
  <si>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</si>
  <si>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</si>
  <si>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</si>
  <si>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</si>
  <si>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</si>
  <si>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</si>
  <si>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</si>
  <si>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</si>
  <si>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</si>
  <si>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</si>
  <si>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</si>
  <si>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</si>
  <si>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</si>
  <si>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</si>
  <si>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</si>
  <si>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</si>
  <si>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</si>
  <si>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</si>
  <si>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11069-F-LEASING</t>
  </si>
  <si>
    <t>IRORPEA11069P</t>
  </si>
  <si>
    <t>Location_Arkea Credit bail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</si>
  <si>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</si>
  <si>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</si>
  <si>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</si>
  <si>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</si>
  <si>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</si>
  <si>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</si>
  <si>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</si>
  <si>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</si>
  <si>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</si>
  <si>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</si>
  <si>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</si>
  <si>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</si>
  <si>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</si>
  <si>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</si>
  <si>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</si>
  <si>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</si>
  <si>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</si>
  <si>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</si>
  <si>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</si>
  <si>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</si>
  <si>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</si>
  <si>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</si>
  <si>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</si>
  <si>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</si>
  <si>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</si>
  <si>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</si>
  <si>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</si>
  <si>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</si>
  <si>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</si>
  <si>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</si>
  <si>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</si>
  <si>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</si>
  <si>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</si>
  <si>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</si>
  <si>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</si>
  <si>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</si>
  <si>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</si>
  <si>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</si>
  <si>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</si>
  <si>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</si>
  <si>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</si>
  <si>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</si>
  <si>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</si>
  <si>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</si>
  <si>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</si>
  <si>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</si>
  <si>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</si>
  <si>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</si>
  <si>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</si>
  <si>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Location_HSBC</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</si>
  <si>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</si>
  <si>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</si>
  <si>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</si>
  <si>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</si>
  <si>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</si>
  <si>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</si>
  <si>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</si>
  <si>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</si>
  <si>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</si>
  <si>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</si>
  <si>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</si>
  <si>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</si>
  <si>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</si>
  <si>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</si>
  <si>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</si>
  <si>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</si>
  <si>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</si>
  <si>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</si>
  <si>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</si>
  <si>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</si>
  <si>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</si>
  <si>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</si>
  <si>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</si>
  <si>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</si>
  <si>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</si>
  <si>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</si>
  <si>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</si>
  <si>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</si>
  <si>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</si>
  <si>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</si>
  <si>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</si>
  <si>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</si>
  <si>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</si>
  <si>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</si>
  <si>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11283-F-SYNDICATED</t>
  </si>
  <si>
    <t>IRORPEA11283P</t>
  </si>
  <si>
    <t>11284-F-SYNDICATED</t>
  </si>
  <si>
    <t>IRORPEA11284P</t>
  </si>
  <si>
    <t>11285-F-BRED</t>
  </si>
  <si>
    <t>IRORPEA11285P</t>
  </si>
  <si>
    <t>Emprunt_BRED</t>
  </si>
  <si>
    <t>BRED</t>
  </si>
  <si>
    <t>11286-F-LEASING</t>
  </si>
  <si>
    <t>IRORPEA11286P</t>
  </si>
  <si>
    <t>11294-F-LCL</t>
  </si>
  <si>
    <t>IRORPEA11294P</t>
  </si>
  <si>
    <t>Emprunt_LCL</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</si>
  <si>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</si>
  <si>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</si>
  <si>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</si>
  <si>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</si>
  <si>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</si>
  <si>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</si>
  <si>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</si>
  <si>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</si>
  <si>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</si>
  <si>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</si>
  <si>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</si>
  <si>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</si>
  <si>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</si>
  <si>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</si>
  <si>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</si>
  <si>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</si>
  <si>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</si>
  <si>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</si>
  <si>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</si>
  <si>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11339-F-CECoteAzur</t>
  </si>
  <si>
    <t>IRORPEA11339P</t>
  </si>
  <si>
    <t>Emprunt_CE Cote Azur</t>
  </si>
  <si>
    <t>CE Cote Azur</t>
  </si>
  <si>
    <t>11342-F-LEASING</t>
  </si>
  <si>
    <t>IRORPEA11342P</t>
  </si>
  <si>
    <t>11349-F-SYNDICATED</t>
  </si>
  <si>
    <t>IRORPEA11349P</t>
  </si>
  <si>
    <t>11350-F-HSHNordbank</t>
  </si>
  <si>
    <t>IRORPEA11350P</t>
  </si>
  <si>
    <t>Emprunt_HSH Nordbank</t>
  </si>
  <si>
    <t>HSH Nordbank</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</si>
  <si>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</si>
  <si>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</si>
  <si>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</si>
  <si>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</si>
  <si>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</si>
  <si>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</si>
  <si>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</si>
  <si>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</si>
  <si>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</si>
  <si>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</si>
  <si>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</si>
  <si>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</si>
  <si>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</si>
  <si>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</si>
  <si>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</si>
  <si>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</si>
  <si>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</si>
  <si>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</si>
  <si>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</si>
  <si>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</si>
  <si>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</si>
  <si>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</si>
  <si>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</si>
  <si>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</si>
  <si>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</si>
  <si>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</si>
  <si>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11375-F-CEGrandEstEurop</t>
  </si>
  <si>
    <t>IRORPEA11375P</t>
  </si>
  <si>
    <t>Emprunt_CE Grand Est Europe</t>
  </si>
  <si>
    <t>CE Grand Est Europe</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</si>
  <si>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</si>
  <si>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</si>
  <si>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</si>
  <si>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</si>
  <si>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</si>
  <si>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</si>
  <si>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</si>
  <si>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</si>
  <si>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</si>
  <si>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</si>
  <si>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</si>
  <si>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</si>
  <si>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</si>
  <si>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</si>
  <si>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</si>
  <si>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</si>
  <si>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</si>
  <si>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</si>
  <si>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</si>
  <si>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</si>
  <si>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</si>
  <si>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</si>
  <si>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</si>
  <si>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</si>
  <si>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</si>
  <si>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</si>
  <si>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</si>
  <si>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</si>
  <si>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</si>
  <si>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</si>
  <si>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</si>
  <si>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</si>
  <si>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11405-F-LCL</t>
  </si>
  <si>
    <t>IRORPEA11405P</t>
  </si>
  <si>
    <t>11407-F-SYNDICATED</t>
  </si>
  <si>
    <t>IRORPEA11407P</t>
  </si>
  <si>
    <t>11411-F-SYNDICATED</t>
  </si>
  <si>
    <t>IRORPEA11411P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</si>
  <si>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</si>
  <si>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</si>
  <si>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</si>
  <si>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</si>
  <si>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</si>
  <si>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</si>
  <si>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</si>
  <si>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</si>
  <si>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</si>
  <si>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</si>
  <si>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</si>
  <si>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</si>
  <si>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</si>
  <si>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</si>
  <si>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</si>
  <si>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</si>
  <si>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</si>
  <si>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</si>
  <si>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</si>
  <si>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</si>
  <si>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</si>
  <si>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</si>
  <si>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</si>
  <si>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11446-F-Mediobanca</t>
  </si>
  <si>
    <t>IRORPEA11446P</t>
  </si>
  <si>
    <t>Emprunt_Mediobanca</t>
  </si>
  <si>
    <t>Mediobanca</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</si>
  <si>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</si>
  <si>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</si>
  <si>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</si>
  <si>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</si>
  <si>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</si>
  <si>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</si>
  <si>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</si>
  <si>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</si>
  <si>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</si>
  <si>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</si>
  <si>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</si>
  <si>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</si>
  <si>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</si>
  <si>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11453-F-BPRivesdeParis</t>
  </si>
  <si>
    <t>IRORPEA11453P</t>
  </si>
  <si>
    <t>Emprunt_BP Rives de Paris</t>
  </si>
  <si>
    <t>BP Rives de Paris</t>
  </si>
  <si>
    <t>11454-F-Arkea</t>
  </si>
  <si>
    <t>IRORPEA11454P</t>
  </si>
  <si>
    <t>Emprunt_Arkea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</si>
  <si>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</si>
  <si>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</si>
  <si>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</si>
  <si>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</si>
  <si>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</si>
  <si>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</si>
  <si>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</si>
  <si>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</si>
  <si>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</si>
  <si>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</si>
  <si>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</si>
  <si>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</si>
  <si>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11460-F-CECoteAzur</t>
  </si>
  <si>
    <t>IRORPEA11460P</t>
  </si>
  <si>
    <t>11462-F-SYNDICATED</t>
  </si>
  <si>
    <t>IRORPEA11462P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</si>
  <si>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</si>
  <si>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</si>
  <si>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</si>
  <si>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</si>
  <si>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</si>
  <si>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</si>
  <si>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</si>
  <si>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</si>
  <si>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</si>
  <si>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</si>
  <si>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</si>
  <si>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</si>
  <si>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11467-F-CAIDF</t>
  </si>
  <si>
    <t>IRORPEA11467P</t>
  </si>
  <si>
    <t>Emprunt_CA IDF</t>
  </si>
  <si>
    <t>CA IDF</t>
  </si>
  <si>
    <t>11468-F-Bancosabadell</t>
  </si>
  <si>
    <t>IRORPEA11468P</t>
  </si>
  <si>
    <t>11470-F-CECoteAzur</t>
  </si>
  <si>
    <t>IRORPEA11470P</t>
  </si>
  <si>
    <t>11471-F-BanqueTarneaud</t>
  </si>
  <si>
    <t>IRORPEA11471P</t>
  </si>
  <si>
    <t>Emprunt_Banque Tarneaud</t>
  </si>
  <si>
    <t>Banque Tarneaud</t>
  </si>
  <si>
    <t>11473-F-RLBOOE</t>
  </si>
  <si>
    <t>IRORPEA11473P</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</si>
  <si>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</si>
  <si>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</si>
  <si>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</si>
  <si>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</si>
  <si>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</si>
  <si>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</si>
  <si>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</si>
  <si>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</si>
  <si>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</si>
  <si>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</si>
  <si>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</si>
  <si>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</si>
  <si>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</si>
  <si>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</si>
  <si>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</si>
  <si>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</si>
  <si>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</si>
  <si>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</si>
  <si>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</si>
  <si>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</si>
  <si>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</si>
  <si>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</si>
  <si>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</si>
  <si>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</si>
  <si>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</si>
  <si>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</si>
  <si>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</si>
  <si>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</si>
  <si>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</si>
  <si>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</si>
  <si>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</si>
  <si>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</si>
  <si>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11510-F-LEASING</t>
  </si>
  <si>
    <t>IRORPEA11510P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</si>
  <si>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</si>
  <si>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</si>
  <si>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</si>
  <si>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</si>
  <si>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</si>
  <si>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</si>
  <si>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</si>
  <si>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</si>
  <si>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</si>
  <si>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</si>
  <si>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</si>
  <si>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</si>
  <si>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</si>
  <si>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</si>
  <si>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</si>
  <si>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</si>
  <si>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</si>
  <si>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</si>
  <si>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</si>
  <si>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</si>
  <si>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</si>
  <si>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</si>
  <si>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</si>
  <si>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</si>
  <si>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11526-F-LEASING</t>
  </si>
  <si>
    <t>IRORPEA11526P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</si>
  <si>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</si>
  <si>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</si>
  <si>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</si>
  <si>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</si>
  <si>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</si>
  <si>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</si>
  <si>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</si>
  <si>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</si>
  <si>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</si>
  <si>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</si>
  <si>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</si>
  <si>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</si>
  <si>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</si>
  <si>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</si>
  <si>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11538-F-AgriculturalBan</t>
  </si>
  <si>
    <t>IRORPEA11538P</t>
  </si>
  <si>
    <t>Emprunt_Agricultural Bank of China- London Branch</t>
  </si>
  <si>
    <t>Agricultural Bank of China- London Branch</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</si>
  <si>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</si>
  <si>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</si>
  <si>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</si>
  <si>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</si>
  <si>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</si>
  <si>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</si>
  <si>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</si>
  <si>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</si>
  <si>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</si>
  <si>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</si>
  <si>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</si>
  <si>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</si>
  <si>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11552-F-Bankofcommunica</t>
  </si>
  <si>
    <t>IRORPEA11552P</t>
  </si>
  <si>
    <t>Emprunt_Bank of communications</t>
  </si>
  <si>
    <t>Bank of communications</t>
  </si>
  <si>
    <t>11553-F-Arkea</t>
  </si>
  <si>
    <t>IRORPEA11553P</t>
  </si>
  <si>
    <t>11555-F-MARKET</t>
  </si>
  <si>
    <t>IRORPEA11555P</t>
  </si>
  <si>
    <t>11556-F-CREDITAGRICOLE</t>
  </si>
  <si>
    <t>IRORPEA11556P</t>
  </si>
  <si>
    <t>Emprunt_CREDIT AGRICOLE</t>
  </si>
  <si>
    <t>CREDIT AGRICOLE</t>
  </si>
  <si>
    <t>11557-F-BNPPARIBAS</t>
  </si>
  <si>
    <t>IRORPEA11557P</t>
  </si>
  <si>
    <t>Emprunt_BNP PARIBAS</t>
  </si>
  <si>
    <t>BNP PARIBAS</t>
  </si>
  <si>
    <t>11564-F-CEGrandEstEurop</t>
  </si>
  <si>
    <t>IRORPEA11564P</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</si>
  <si>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</si>
  <si>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</si>
  <si>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</si>
  <si>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</si>
  <si>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</si>
  <si>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</si>
  <si>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</si>
  <si>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</si>
  <si>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</si>
  <si>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</si>
  <si>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</si>
  <si>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</si>
  <si>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</si>
  <si>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</si>
  <si>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</si>
  <si>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</si>
  <si>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</si>
  <si>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</si>
  <si>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</si>
  <si>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</si>
  <si>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</si>
  <si>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</si>
  <si>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</si>
  <si>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</si>
  <si>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</si>
  <si>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</si>
  <si>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</si>
  <si>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</si>
  <si>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</si>
  <si>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</si>
  <si>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</si>
  <si>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</si>
  <si>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</si>
  <si>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</si>
  <si>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</si>
  <si>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</si>
  <si>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</si>
  <si>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</si>
  <si>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</si>
  <si>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</si>
  <si>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</si>
  <si>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</si>
  <si>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</si>
  <si>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</si>
  <si>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</si>
  <si>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</si>
  <si>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11609-F-BanqueTarneaud</t>
  </si>
  <si>
    <t>IRORPEA11609P</t>
  </si>
  <si>
    <t>11611-F-Liberbank</t>
  </si>
  <si>
    <t>IRORPEA11611P</t>
  </si>
  <si>
    <t>Emprunt_Liberbank</t>
  </si>
  <si>
    <t>Liberbank</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</si>
  <si>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</si>
  <si>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</si>
  <si>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</si>
  <si>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</si>
  <si>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</si>
  <si>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</si>
  <si>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</si>
  <si>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</si>
  <si>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</si>
  <si>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</si>
  <si>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</si>
  <si>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</si>
  <si>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</si>
  <si>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</si>
  <si>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</si>
  <si>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</si>
  <si>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</si>
  <si>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</si>
  <si>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</si>
  <si>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</si>
  <si>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</si>
  <si>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</si>
  <si>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</si>
  <si>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</si>
  <si>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</si>
  <si>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</si>
  <si>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</si>
  <si>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</si>
  <si>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11623-F-BanquePalatine</t>
  </si>
  <si>
    <t>IRORPEA11623P</t>
  </si>
  <si>
    <t>Emprunt_Banque Palatine</t>
  </si>
  <si>
    <t>Banque Palatine</t>
  </si>
  <si>
    <t>11624-F-BPAquitaineCent</t>
  </si>
  <si>
    <t>IRORPEA11624P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</si>
  <si>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</si>
  <si>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</si>
  <si>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</si>
  <si>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</si>
  <si>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</si>
  <si>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</si>
  <si>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</si>
  <si>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</si>
  <si>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</si>
  <si>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</si>
  <si>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</si>
  <si>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</si>
  <si>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</si>
  <si>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</si>
  <si>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</si>
  <si>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</si>
  <si>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</si>
  <si>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</si>
  <si>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</si>
  <si>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</si>
  <si>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</si>
  <si>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</si>
  <si>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</si>
  <si>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</si>
  <si>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</si>
  <si>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</si>
  <si>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</si>
  <si>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</si>
  <si>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</si>
  <si>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</si>
  <si>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</si>
  <si>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</si>
  <si>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</si>
  <si>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</si>
  <si>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</si>
  <si>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</si>
  <si>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</si>
  <si>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</si>
  <si>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</si>
  <si>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</si>
  <si>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</si>
  <si>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</si>
  <si>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</si>
  <si>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</si>
  <si>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</si>
  <si>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</si>
  <si>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</si>
  <si>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</si>
  <si>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</si>
  <si>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</si>
  <si>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</si>
  <si>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</si>
  <si>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</si>
  <si>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</si>
  <si>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</si>
  <si>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</si>
  <si>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</si>
  <si>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</si>
  <si>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</si>
  <si>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</si>
  <si>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</si>
  <si>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</si>
  <si>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</si>
  <si>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</si>
  <si>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</si>
  <si>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</si>
  <si>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</si>
  <si>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</si>
  <si>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</si>
  <si>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</si>
  <si>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</si>
  <si>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</si>
  <si>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</si>
  <si>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</si>
  <si>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</si>
  <si>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</si>
  <si>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</si>
  <si>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</si>
  <si>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</si>
  <si>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</si>
  <si>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</si>
  <si>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</si>
  <si>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</si>
  <si>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</si>
  <si>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</si>
  <si>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</si>
  <si>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</si>
  <si>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</si>
  <si>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</si>
  <si>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</si>
  <si>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</si>
  <si>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</si>
  <si>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</si>
  <si>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</si>
  <si>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</si>
  <si>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</si>
  <si>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</si>
  <si>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</si>
  <si>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</si>
  <si>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</si>
  <si>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</si>
  <si>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</si>
  <si>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</si>
  <si>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</si>
  <si>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</si>
  <si>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</si>
  <si>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</si>
  <si>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</si>
  <si>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</si>
  <si>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</si>
  <si>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</si>
  <si>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</si>
  <si>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</si>
  <si>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</si>
  <si>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</si>
  <si>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</si>
  <si>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</si>
  <si>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</si>
  <si>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</si>
  <si>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</si>
  <si>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</si>
  <si>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</si>
  <si>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</si>
  <si>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11690-F-LEASING</t>
  </si>
  <si>
    <t>IRORPEA11690P</t>
  </si>
  <si>
    <t>Location_Alba leasing</t>
  </si>
  <si>
    <t>11691-F-LEASING</t>
  </si>
  <si>
    <t>IRORPEA11691P</t>
  </si>
  <si>
    <t>Location_Raiffeisen Impuls</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</si>
  <si>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</si>
  <si>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</si>
  <si>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</si>
  <si>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</si>
  <si>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</si>
  <si>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</si>
  <si>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</si>
  <si>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</si>
  <si>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</si>
  <si>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</si>
  <si>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</si>
  <si>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</si>
  <si>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</si>
  <si>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</si>
  <si>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</si>
  <si>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</si>
  <si>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</si>
  <si>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</si>
  <si>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</si>
  <si>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</si>
  <si>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</si>
  <si>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</si>
  <si>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</si>
  <si>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</si>
  <si>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</si>
  <si>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</si>
  <si>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</si>
  <si>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</si>
  <si>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</si>
  <si>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</si>
  <si>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</si>
  <si>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</si>
  <si>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</si>
  <si>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</si>
  <si>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</si>
  <si>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</si>
  <si>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</si>
  <si>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</si>
  <si>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</si>
  <si>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</si>
  <si>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</si>
  <si>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</si>
  <si>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</si>
  <si>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</si>
  <si>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</si>
  <si>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</si>
  <si>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</si>
  <si>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</si>
  <si>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</si>
  <si>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</si>
  <si>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</si>
  <si>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</si>
  <si>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</si>
  <si>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</si>
  <si>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</si>
  <si>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</si>
  <si>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</si>
  <si>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</si>
  <si>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</si>
  <si>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</si>
  <si>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</si>
  <si>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</si>
  <si>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</si>
  <si>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</si>
  <si>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</si>
  <si>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</si>
  <si>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</si>
  <si>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</si>
  <si>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</si>
  <si>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</si>
  <si>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</si>
  <si>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</si>
  <si>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</si>
  <si>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</si>
  <si>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</si>
  <si>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</si>
  <si>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</si>
  <si>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</si>
  <si>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</si>
  <si>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</si>
  <si>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</si>
  <si>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</si>
  <si>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</si>
  <si>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</si>
  <si>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</si>
  <si>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</si>
  <si>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</si>
  <si>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</si>
  <si>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</si>
  <si>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</si>
  <si>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</si>
  <si>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</si>
  <si>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11742-F-CECoteAzur</t>
  </si>
  <si>
    <t>IRORPEA11742P</t>
  </si>
  <si>
    <t>11743-F-KBC</t>
  </si>
  <si>
    <t>IRORPEA11743P</t>
  </si>
  <si>
    <t>11744-F-MARKET</t>
  </si>
  <si>
    <t>IRORPEA11744P</t>
  </si>
  <si>
    <t>11745-F-Raiffeisen</t>
  </si>
  <si>
    <t>IRORPEA11745P</t>
  </si>
  <si>
    <t>Emprunt_Raiffeisen</t>
  </si>
  <si>
    <t>Raiffeisen</t>
  </si>
  <si>
    <t>11747-F-CERhôneAlpes</t>
  </si>
  <si>
    <t>IRORPEA11747P</t>
  </si>
  <si>
    <t>Emprunt_CE Rhône Alpes</t>
  </si>
  <si>
    <t>CE Rhône Alpes</t>
  </si>
  <si>
    <t>11748-F-LEASING</t>
  </si>
  <si>
    <t>IRORPEA11748P</t>
  </si>
  <si>
    <t>11750-F-LEASING</t>
  </si>
  <si>
    <t>IRORPEA11750P</t>
  </si>
  <si>
    <t>11751-F-LEASING</t>
  </si>
  <si>
    <t>IRORPEA11751P</t>
  </si>
  <si>
    <t>11755-F-DEXIACL</t>
  </si>
  <si>
    <t>IRORPEA11755P</t>
  </si>
  <si>
    <t>11756-F-LEASING</t>
  </si>
  <si>
    <t>IRORPEA11756P</t>
  </si>
  <si>
    <t>11757-F-LEASING</t>
  </si>
  <si>
    <t>IRORPEA11757P</t>
  </si>
  <si>
    <t>11760-F-BancaMontePasch</t>
  </si>
  <si>
    <t>IRORPEA11760P</t>
  </si>
  <si>
    <t>Emprunt_Banca Monte Paschi Belgio</t>
  </si>
  <si>
    <t>Banca Monte Paschi Belgio</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</si>
  <si>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</si>
  <si>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</si>
  <si>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</si>
  <si>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</si>
  <si>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</si>
  <si>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</si>
  <si>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</si>
  <si>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</si>
  <si>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</si>
  <si>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</si>
  <si>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</si>
  <si>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</si>
  <si>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</si>
  <si>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</si>
  <si>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</si>
  <si>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</si>
  <si>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</si>
  <si>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</si>
  <si>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</si>
  <si>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</si>
  <si>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</si>
  <si>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</si>
  <si>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</si>
  <si>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</si>
  <si>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</si>
  <si>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</si>
  <si>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</si>
  <si>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</si>
  <si>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</si>
  <si>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</si>
  <si>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</si>
  <si>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</si>
  <si>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</si>
  <si>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</si>
  <si>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</si>
  <si>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</si>
  <si>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</si>
  <si>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</si>
  <si>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</si>
  <si>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</si>
  <si>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</si>
  <si>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</si>
  <si>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</si>
  <si>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</si>
  <si>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</si>
  <si>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</si>
  <si>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</si>
  <si>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</si>
  <si>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</si>
  <si>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</si>
  <si>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</si>
  <si>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</si>
  <si>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</si>
  <si>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</si>
  <si>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</si>
  <si>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</si>
  <si>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</si>
  <si>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</si>
  <si>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</si>
  <si>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</si>
  <si>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</si>
  <si>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</si>
  <si>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</si>
  <si>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</si>
  <si>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</si>
  <si>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</si>
  <si>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</si>
  <si>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</si>
  <si>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</si>
  <si>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</si>
  <si>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</si>
  <si>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</si>
  <si>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</si>
  <si>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</si>
  <si>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</si>
  <si>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</si>
  <si>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</si>
  <si>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</si>
  <si>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</si>
  <si>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</si>
  <si>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</si>
  <si>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</si>
  <si>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</si>
  <si>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</si>
  <si>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</si>
  <si>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</si>
  <si>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</si>
  <si>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</si>
  <si>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</si>
  <si>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</si>
  <si>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</si>
  <si>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</si>
  <si>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</si>
  <si>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</si>
  <si>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</si>
  <si>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</si>
  <si>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</si>
  <si>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</si>
  <si>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</si>
  <si>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</si>
  <si>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</si>
  <si>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</si>
  <si>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</si>
  <si>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</si>
  <si>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</si>
  <si>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</si>
  <si>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</si>
  <si>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</si>
  <si>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</si>
  <si>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</si>
  <si>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</si>
  <si>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</si>
  <si>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</si>
  <si>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</si>
  <si>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</si>
  <si>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</si>
  <si>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</si>
  <si>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</si>
  <si>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</si>
  <si>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</si>
  <si>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</si>
  <si>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</si>
  <si>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</si>
  <si>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</si>
  <si>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</si>
  <si>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</si>
  <si>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11818-F-ErsteBank</t>
  </si>
  <si>
    <t>IRORPEA11818P</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</si>
  <si>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</si>
  <si>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</si>
  <si>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</si>
  <si>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</si>
  <si>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</si>
  <si>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</si>
  <si>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</si>
  <si>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</si>
  <si>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</si>
  <si>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</si>
  <si>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</si>
  <si>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</si>
  <si>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</si>
  <si>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</si>
  <si>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</si>
  <si>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</si>
  <si>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</si>
  <si>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</si>
  <si>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</si>
  <si>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</si>
  <si>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</si>
  <si>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</si>
  <si>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</si>
  <si>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</si>
  <si>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11832-F-TaunusSparkasse</t>
  </si>
  <si>
    <t>IRORPEA11832P</t>
  </si>
  <si>
    <t>Emprunt_Taunus Sparkasse</t>
  </si>
  <si>
    <t>Taunus Sparkasse</t>
  </si>
  <si>
    <t>11833-F-Bankfürsozialwi</t>
  </si>
  <si>
    <t>IRORPEA11833P</t>
  </si>
  <si>
    <t>11834-F-Oberbank</t>
  </si>
  <si>
    <t>IRORPEA11834P</t>
  </si>
  <si>
    <t>11835-F-Oberbank</t>
  </si>
  <si>
    <t>IRORPEA11835P</t>
  </si>
  <si>
    <t>11836-F-LEASING</t>
  </si>
  <si>
    <t>IRORPEA11836P</t>
  </si>
  <si>
    <t>11837-F-LEASING</t>
  </si>
  <si>
    <t>IRORPEA11837P</t>
  </si>
  <si>
    <t>11838-F-LEASING</t>
  </si>
  <si>
    <t>IRORPEA11838P</t>
  </si>
  <si>
    <t>11841-F-CACIB</t>
  </si>
  <si>
    <t>IRORPEA11841P</t>
  </si>
  <si>
    <t>Emprunt_CACIB</t>
  </si>
  <si>
    <t>11843-F-Sparkasse</t>
  </si>
  <si>
    <t>IRORPEA11843P</t>
  </si>
  <si>
    <t>Emprunt_Sparkasse</t>
  </si>
  <si>
    <t>Sparkasse</t>
  </si>
  <si>
    <t>11844-F-CEIDF</t>
  </si>
  <si>
    <t>IRORPEA11844P</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</si>
  <si>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</si>
  <si>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</si>
  <si>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</si>
  <si>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</si>
  <si>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</si>
  <si>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</si>
  <si>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</si>
  <si>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</si>
  <si>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</si>
  <si>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</si>
  <si>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</si>
  <si>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</si>
  <si>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</si>
  <si>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</si>
  <si>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11853-F-BanqueTarneaud</t>
  </si>
  <si>
    <t>IRORPEA11853P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</si>
  <si>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</si>
  <si>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</si>
  <si>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</si>
  <si>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</si>
  <si>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</si>
  <si>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</si>
  <si>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</si>
  <si>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</si>
  <si>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</si>
  <si>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</si>
  <si>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</si>
  <si>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</si>
  <si>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</si>
  <si>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</si>
  <si>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11859-F-CELanguedocRous</t>
  </si>
  <si>
    <t>IRORPEA11859P</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</si>
  <si>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</si>
  <si>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</si>
  <si>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</si>
  <si>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</si>
  <si>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</si>
  <si>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</si>
  <si>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</si>
  <si>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</si>
  <si>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</si>
  <si>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</si>
  <si>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</si>
  <si>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11863-F-CEGrandEstEurop</t>
  </si>
  <si>
    <t>IRORPEA11863P</t>
  </si>
  <si>
    <t>11864-F-SYNDICATED</t>
  </si>
  <si>
    <t>IRORPEA11864P</t>
  </si>
  <si>
    <t>11865-F-BNPParibasBankP</t>
  </si>
  <si>
    <t>IRORPEA11865P</t>
  </si>
  <si>
    <t>11866-F-RBHohenems</t>
  </si>
  <si>
    <t>IRORPEA11866P</t>
  </si>
  <si>
    <t>11867-F-RLBNOE</t>
  </si>
  <si>
    <t>IRORPEA11867P</t>
  </si>
  <si>
    <t>11868-F-BNPParibasBankP</t>
  </si>
  <si>
    <t>IRORPEA11868P</t>
  </si>
  <si>
    <t>11869-F-SYNDICATED</t>
  </si>
  <si>
    <t>IRORPEA11869P</t>
  </si>
  <si>
    <t>11870-F-HypoLandesbankV</t>
  </si>
  <si>
    <t>IRORPEA11870P</t>
  </si>
  <si>
    <t>11871-F-BancaMontePasch</t>
  </si>
  <si>
    <t>IRORPEA11871P</t>
  </si>
  <si>
    <t>11872-F-SYNDICATED</t>
  </si>
  <si>
    <t>IRORPEA11872P</t>
  </si>
  <si>
    <t>11873-F-BanquePalatine</t>
  </si>
  <si>
    <t>IRORPEA11873P</t>
  </si>
  <si>
    <t>11874-F-RLBNOE</t>
  </si>
  <si>
    <t>IRORPEA11874P</t>
  </si>
  <si>
    <t>11875-F-CERhôneAlpes</t>
  </si>
  <si>
    <t>IRORPEA11875P</t>
  </si>
  <si>
    <t>11878-F-BNPParibasS.ANi</t>
  </si>
  <si>
    <t>IRORPEA11878P</t>
  </si>
  <si>
    <t>Emprunt_BNP Paribas S.A Niederlassung Deutschland</t>
  </si>
  <si>
    <t>BNP Paribas S.A Niederlassung Deutschland</t>
  </si>
  <si>
    <t>11879-F-ErsteBank</t>
  </si>
  <si>
    <t>IRORPEA11879P</t>
  </si>
  <si>
    <t>11882-F-CACIB</t>
  </si>
  <si>
    <t>IRORPEA11882P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</si>
  <si>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</si>
  <si>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</si>
  <si>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</si>
  <si>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</si>
  <si>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</si>
  <si>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</si>
  <si>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</si>
  <si>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</si>
  <si>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</si>
  <si>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</si>
  <si>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</si>
  <si>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</si>
  <si>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</si>
  <si>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</si>
  <si>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</si>
  <si>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</si>
  <si>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</si>
  <si>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</si>
  <si>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</si>
  <si>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</si>
  <si>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</si>
  <si>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</si>
  <si>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</si>
  <si>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</si>
  <si>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</si>
  <si>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</si>
  <si>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</si>
  <si>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</si>
  <si>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</si>
  <si>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</si>
  <si>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</si>
  <si>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</si>
  <si>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</si>
  <si>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</si>
  <si>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</si>
  <si>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</si>
  <si>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</si>
  <si>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</si>
  <si>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</si>
  <si>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</si>
  <si>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</si>
  <si>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</si>
  <si>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</si>
  <si>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</si>
  <si>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</si>
  <si>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</si>
  <si>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</si>
  <si>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</si>
  <si>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</si>
  <si>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</si>
  <si>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</si>
  <si>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</si>
  <si>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</si>
  <si>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</si>
  <si>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</si>
  <si>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</si>
  <si>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</si>
  <si>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</si>
  <si>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</si>
  <si>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</si>
  <si>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</si>
  <si>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</si>
  <si>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</si>
  <si>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</si>
  <si>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</si>
  <si>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</si>
  <si>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</si>
  <si>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11914-F-BRED</t>
  </si>
  <si>
    <t>IRORPEA11914P</t>
  </si>
  <si>
    <t>11915-F-CANordEst</t>
  </si>
  <si>
    <t>IRORPEA11915P</t>
  </si>
  <si>
    <t>11916-F-FCTAvivaEuroCor</t>
  </si>
  <si>
    <t>IRORPEA11916P</t>
  </si>
  <si>
    <t>Emprunt_FCT Aviva Euro Corporate Senior Debts</t>
  </si>
  <si>
    <t>FCT Aviva Euro Corporate Senior Debts</t>
  </si>
  <si>
    <t>11919-F-ING</t>
  </si>
  <si>
    <t>IRORPEA11919P</t>
  </si>
  <si>
    <t>11920-F-BanqueTarneaud</t>
  </si>
  <si>
    <t>IRORPEA11920P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</si>
  <si>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</si>
  <si>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</si>
  <si>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</si>
  <si>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</si>
  <si>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</si>
  <si>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</si>
  <si>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</si>
  <si>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</si>
  <si>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</si>
  <si>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</si>
  <si>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11924-F-CEIDF</t>
  </si>
  <si>
    <t>IRORPEA11924P</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</si>
  <si>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</si>
  <si>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</si>
  <si>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</si>
  <si>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</si>
  <si>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</si>
  <si>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</si>
  <si>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</si>
  <si>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</si>
  <si>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</si>
  <si>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</si>
  <si>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</si>
  <si>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</si>
  <si>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</si>
  <si>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</si>
  <si>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</si>
  <si>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</si>
  <si>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</si>
  <si>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</si>
  <si>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</si>
  <si>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</si>
  <si>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</si>
  <si>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</si>
  <si>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</si>
  <si>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</si>
  <si>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</si>
  <si>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</si>
  <si>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</si>
  <si>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</si>
  <si>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11938-F-SYNDICATED</t>
  </si>
  <si>
    <t>IRORPEA11938P</t>
  </si>
  <si>
    <t>11939-F-SYNDICATED</t>
  </si>
  <si>
    <t>IRORPEA11939P</t>
  </si>
  <si>
    <t>11940-F-SYNDICATED</t>
  </si>
  <si>
    <t>IRORPEA11940P</t>
  </si>
  <si>
    <t>11941-F-CAIndosuez(Swit</t>
  </si>
  <si>
    <t>IRORPEA11941P</t>
  </si>
  <si>
    <t>Emprunt_CA Indosuez (Switzerland) S.A.</t>
  </si>
  <si>
    <t>CA Indosuez (Switzerland) S.A.</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</si>
  <si>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</si>
  <si>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</si>
  <si>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</si>
  <si>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</si>
  <si>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</si>
  <si>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</si>
  <si>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</si>
  <si>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</si>
  <si>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</si>
  <si>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</si>
  <si>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</si>
  <si>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</si>
  <si>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</si>
  <si>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11948-F-AgriculturalBan</t>
  </si>
  <si>
    <t>IRORPEA11948P</t>
  </si>
  <si>
    <t>Emprunt_Agricultural Bank of China- Luxembourg Branch</t>
  </si>
  <si>
    <t>Agricultural Bank of China- Luxembourg Branch</t>
  </si>
  <si>
    <t>11949-F-CELanguedocRous</t>
  </si>
  <si>
    <t>IRORPEA11949P</t>
  </si>
  <si>
    <t>11950-F-BPACA</t>
  </si>
  <si>
    <t>IRORPEA11950P</t>
  </si>
  <si>
    <t>Emprunt_BPACA</t>
  </si>
  <si>
    <t>BPACA</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</si>
  <si>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</si>
  <si>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</si>
  <si>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</si>
  <si>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</si>
  <si>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</si>
  <si>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</si>
  <si>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</si>
  <si>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</si>
  <si>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</si>
  <si>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</si>
  <si>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</si>
  <si>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</si>
  <si>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</si>
  <si>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</si>
  <si>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</si>
  <si>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</si>
  <si>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</si>
  <si>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</si>
  <si>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</si>
  <si>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</si>
  <si>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</si>
  <si>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</si>
  <si>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30206-F-BanquePostale</t>
  </si>
  <si>
    <t>IRORPEA30206P</t>
  </si>
  <si>
    <t>30271-F-LCL</t>
  </si>
  <si>
    <t>IRORPEA30271P</t>
  </si>
  <si>
    <t>30282-F-SocieteGenerale</t>
  </si>
  <si>
    <t>IRORPEA30282P</t>
  </si>
  <si>
    <t>Emprunt_Societe Generale</t>
  </si>
  <si>
    <t>Societe Generale</t>
  </si>
  <si>
    <t>30284-F-SocieteGenerale</t>
  </si>
  <si>
    <t>IRORPEA30284P</t>
  </si>
  <si>
    <t>30307-F-KBC</t>
  </si>
  <si>
    <t>IRORPEA30307P</t>
  </si>
  <si>
    <t>30310-F-LEASING</t>
  </si>
  <si>
    <t>IRORPEA30310P</t>
  </si>
  <si>
    <t>30311-F-BKSBankAG</t>
  </si>
  <si>
    <t>IRORPEA30311P</t>
  </si>
  <si>
    <t>30322-F-RBStrass</t>
  </si>
  <si>
    <t>IRORPEA30322P</t>
  </si>
  <si>
    <t>30348-F-LEASING</t>
  </si>
  <si>
    <t>IRORPEA30348P</t>
  </si>
  <si>
    <t>30417-F-LEASING</t>
  </si>
  <si>
    <t>IRORPEA30417P</t>
  </si>
  <si>
    <t>30428-F-LEASING</t>
  </si>
  <si>
    <t>IRORPEA30428P</t>
  </si>
  <si>
    <t>30435-F-BNPParibasForti</t>
  </si>
  <si>
    <t>IRORPEA30435P</t>
  </si>
  <si>
    <t>30436-F-BNPParibasForti</t>
  </si>
  <si>
    <t>IRORPEA30436P</t>
  </si>
  <si>
    <t>30438-F-BNPParibasForti</t>
  </si>
  <si>
    <t>IRORPEA30438P</t>
  </si>
  <si>
    <t>30439-F-BNPParibasForti</t>
  </si>
  <si>
    <t>IRORPEA30439P</t>
  </si>
  <si>
    <t>30586-F-SYNDICATED</t>
  </si>
  <si>
    <t>IRORPEA30586P</t>
  </si>
  <si>
    <t>30591-F-SocieteGenerale</t>
  </si>
  <si>
    <t>IRORPEA30591P</t>
  </si>
  <si>
    <t>30592-F-Caixageraldedep</t>
  </si>
  <si>
    <t>IRORPEA30592P</t>
  </si>
  <si>
    <t>Emprunt_Caixa geral de depositos</t>
  </si>
  <si>
    <t>Caixa geral de depositos</t>
  </si>
  <si>
    <t>30593-F-IFBHamburg</t>
  </si>
  <si>
    <t>IRORPEA30593P</t>
  </si>
  <si>
    <t>Emprunt_IFB Hamburg</t>
  </si>
  <si>
    <t>IFB Hamburg</t>
  </si>
  <si>
    <t>30594-F-KFW</t>
  </si>
  <si>
    <t>IRORPEA30594P</t>
  </si>
  <si>
    <t>Emprunt_KFW</t>
  </si>
  <si>
    <t>KFW</t>
  </si>
  <si>
    <t>30603-F-HSBC</t>
  </si>
  <si>
    <t>IRORPEA30603P</t>
  </si>
  <si>
    <t>30676-F-ING</t>
  </si>
  <si>
    <t>IRORPEA30676P</t>
  </si>
  <si>
    <t>30677-F-ING</t>
  </si>
  <si>
    <t>IRORPEA30677P</t>
  </si>
  <si>
    <t>30690-F-RaiffeisenbankC</t>
  </si>
  <si>
    <t>IRORPEA30690P</t>
  </si>
  <si>
    <t>Emprunt_Raiffeisen bank CZ</t>
  </si>
  <si>
    <t>Raiffeisen bank CZ</t>
  </si>
  <si>
    <t>30691-F-PensionskasseSH</t>
  </si>
  <si>
    <t>IRORPEA30691P</t>
  </si>
  <si>
    <t>Emprunt_Pensionskasse SHP</t>
  </si>
  <si>
    <t>Pensionskasse SHP</t>
  </si>
  <si>
    <t>30692-F-RLBOOE</t>
  </si>
  <si>
    <t>IRORPEA30692P</t>
  </si>
  <si>
    <t>30694-F-HypoSalzburg</t>
  </si>
  <si>
    <t>IRORPEA30694P</t>
  </si>
  <si>
    <t>30696-F-Bankfürsozialwi</t>
  </si>
  <si>
    <t>IRORPEA30696P</t>
  </si>
  <si>
    <t>30698-F-Bankfürsozialwi</t>
  </si>
  <si>
    <t>IRORPEA30698P</t>
  </si>
  <si>
    <t>30700-F-Bankfürsozialwi</t>
  </si>
  <si>
    <t>IRORPEA30700P</t>
  </si>
  <si>
    <t>30705-F-BPI</t>
  </si>
  <si>
    <t>IRORPEA30705P</t>
  </si>
  <si>
    <t>30706-F-BPI</t>
  </si>
  <si>
    <t>IRORPEA30706P</t>
  </si>
  <si>
    <t>30764-F-UNICREDITBANKAG</t>
  </si>
  <si>
    <t>IRORPEA30764P</t>
  </si>
  <si>
    <t>30766-F-CAPyrenneesGasc</t>
  </si>
  <si>
    <t>IRORPEA30766P</t>
  </si>
  <si>
    <t>Emprunt_CA Pyrennees Gascogne</t>
  </si>
  <si>
    <t>CA Pyrennees Gascogne</t>
  </si>
  <si>
    <t>30780-F-BancodiSardegna</t>
  </si>
  <si>
    <t>IRORPEA30780P</t>
  </si>
  <si>
    <t>30782-F-BancodiSardegna</t>
  </si>
  <si>
    <t>IRORPEA30782P</t>
  </si>
  <si>
    <t>30842-F-BancodiSardegna</t>
  </si>
  <si>
    <t>IRORPEA30842P</t>
  </si>
  <si>
    <t>30844-F-CAToulouse31</t>
  </si>
  <si>
    <t>IRORPEA30844P</t>
  </si>
  <si>
    <t>Emprunt_CA Toulouse 31</t>
  </si>
  <si>
    <t>CA Toulouse 31</t>
  </si>
  <si>
    <t>30845-F-CAToulouse31</t>
  </si>
  <si>
    <t>IRORPEA30845P</t>
  </si>
  <si>
    <t>30846-F-CICNordOuest</t>
  </si>
  <si>
    <t>IRORPEA30846P</t>
  </si>
  <si>
    <t>30847-F-CERhôneAlpes</t>
  </si>
  <si>
    <t>IRORPEA30847P</t>
  </si>
  <si>
    <t>30849-F-CEHautsdeFrance</t>
  </si>
  <si>
    <t>IRORPEA30849P</t>
  </si>
  <si>
    <t>Emprunt_CE Hauts de France</t>
  </si>
  <si>
    <t>CE Hauts de France</t>
  </si>
  <si>
    <t>30850-F-CANorddeFrance</t>
  </si>
  <si>
    <t>IRORPEA30850P</t>
  </si>
  <si>
    <t>Emprunt_CA Nord de France</t>
  </si>
  <si>
    <t>CA Nord de France</t>
  </si>
  <si>
    <t>30851-F-CANorddeFrance</t>
  </si>
  <si>
    <t>IRORPEA30851P</t>
  </si>
  <si>
    <t>30852-F-CANorddeFrance</t>
  </si>
  <si>
    <t>IRORPEA30852P</t>
  </si>
  <si>
    <t>30853-F-CENorddeFranceE</t>
  </si>
  <si>
    <t>IRORPEA30853P</t>
  </si>
  <si>
    <t>30856-F-BNPPARIBAS</t>
  </si>
  <si>
    <t>IRORPEA30856P</t>
  </si>
  <si>
    <t>30858-F-CEHautsdeFrance</t>
  </si>
  <si>
    <t>IRORPEA30858P</t>
  </si>
  <si>
    <t>30859-F-BanqueTarneaud</t>
  </si>
  <si>
    <t>IRORPEA30859P</t>
  </si>
  <si>
    <t>30860-F-BanqueTarneaud</t>
  </si>
  <si>
    <t>IRORPEA30860P</t>
  </si>
  <si>
    <t>30861-F-ValiantBankAG</t>
  </si>
  <si>
    <t>IRORPEA30861P</t>
  </si>
  <si>
    <t>Emprunt_Valiant Bank AG</t>
  </si>
  <si>
    <t>Valiant Bank AG</t>
  </si>
  <si>
    <t>30869-F-SYNDICATED</t>
  </si>
  <si>
    <t>IRORPEA30869P</t>
  </si>
  <si>
    <t>30873-F-SocieteGenerale</t>
  </si>
  <si>
    <t>IRORPEA30873P</t>
  </si>
  <si>
    <t>30874-F-BNPPARIBAS</t>
  </si>
  <si>
    <t>IRORPEA30874P</t>
  </si>
  <si>
    <t>30875-F-</t>
  </si>
  <si>
    <t>IRORPEA30875P</t>
  </si>
  <si>
    <t>Facilité_</t>
  </si>
  <si>
    <t>30877-F-LEASING</t>
  </si>
  <si>
    <t>IRORPEA30877P</t>
  </si>
  <si>
    <t>30878-F-LEASING</t>
  </si>
  <si>
    <t>IRORPEA30878P</t>
  </si>
  <si>
    <t>Location_Lixxbail</t>
  </si>
  <si>
    <t>30879-F-LEASING</t>
  </si>
  <si>
    <t>IRORPEA30879P</t>
  </si>
  <si>
    <t>30880-F-LEASING</t>
  </si>
  <si>
    <t>IRORPEA30880P</t>
  </si>
  <si>
    <t>Location_CCLS</t>
  </si>
  <si>
    <t>30882-F-LEASING</t>
  </si>
  <si>
    <t>IRORPEA30882P</t>
  </si>
  <si>
    <t>30883-F-LEASING</t>
  </si>
  <si>
    <t>IRORPEA30883P</t>
  </si>
  <si>
    <t>30884-F-LEASING</t>
  </si>
  <si>
    <t>IRORPEA30884P</t>
  </si>
  <si>
    <t>Location_BNP Paribas Lease</t>
  </si>
  <si>
    <t>30885-F-LEASING</t>
  </si>
  <si>
    <t>IRORPEA30885P</t>
  </si>
  <si>
    <t>Location_Sogelease</t>
  </si>
  <si>
    <t>30886-F-LEASING</t>
  </si>
  <si>
    <t>IRORPEA30886P</t>
  </si>
  <si>
    <t>30887-F-LEASING</t>
  </si>
  <si>
    <t>IRORPEA30887P</t>
  </si>
  <si>
    <t>30888-F-LEASING</t>
  </si>
  <si>
    <t>IRORPEA30888P</t>
  </si>
  <si>
    <t>30892-F-LEASING</t>
  </si>
  <si>
    <t>IRORPEA30892P</t>
  </si>
  <si>
    <t>Location_Lorequip Bail</t>
  </si>
  <si>
    <t>30894-F-LEASING</t>
  </si>
  <si>
    <t>IRORPEA30894P</t>
  </si>
  <si>
    <t>Location_Caisse d'épargne Lease</t>
  </si>
  <si>
    <t>30895-F-LEASING</t>
  </si>
  <si>
    <t>IRORPEA30895P</t>
  </si>
  <si>
    <t>30896-F-LEASING</t>
  </si>
  <si>
    <t>IRORPEA30896P</t>
  </si>
  <si>
    <t>30897-F-LEASING</t>
  </si>
  <si>
    <t>IRORPEA30897P</t>
  </si>
  <si>
    <t>30898-F-LEASING</t>
  </si>
  <si>
    <t>IRORPEA30898P</t>
  </si>
  <si>
    <t>30900-F-LEASING</t>
  </si>
  <si>
    <t>IRORPEA30900P</t>
  </si>
  <si>
    <t>30901-F-LEASING</t>
  </si>
  <si>
    <t>IRORPEA30901P</t>
  </si>
  <si>
    <t>30902-F-LEASING</t>
  </si>
  <si>
    <t>IRORPEA30902P</t>
  </si>
  <si>
    <t>30903-F-LEASING</t>
  </si>
  <si>
    <t>IRORPEA30903P</t>
  </si>
  <si>
    <t>30904-F-LEASING</t>
  </si>
  <si>
    <t>IRORPEA30904P</t>
  </si>
  <si>
    <t>30905-F-LEASING</t>
  </si>
  <si>
    <t>IRORPEA30905P</t>
  </si>
  <si>
    <t>30906-F-LEASING</t>
  </si>
  <si>
    <t>IRORPEA30906P</t>
  </si>
  <si>
    <t>30907-F-LEASING</t>
  </si>
  <si>
    <t>IRORPEA30907P</t>
  </si>
  <si>
    <t>30908-F-LEASING</t>
  </si>
  <si>
    <t>IRORPEA30908P</t>
  </si>
  <si>
    <t>30909-F-LEASING</t>
  </si>
  <si>
    <t>IRORPEA30909P</t>
  </si>
  <si>
    <t>30912-F-LEASING</t>
  </si>
  <si>
    <t>IRORPEA30912P</t>
  </si>
  <si>
    <t>30914-F-LEASING</t>
  </si>
  <si>
    <t>IRORPEA30914P</t>
  </si>
  <si>
    <t>30916-F-LEASING</t>
  </si>
  <si>
    <t>IRORPEA30916P</t>
  </si>
  <si>
    <t>30917-F-LEASING</t>
  </si>
  <si>
    <t>IRORPEA30917P</t>
  </si>
  <si>
    <t>30918-F-LEASING</t>
  </si>
  <si>
    <t>IRORPEA30918P</t>
  </si>
  <si>
    <t>30919-F-LEASING</t>
  </si>
  <si>
    <t>IRORPEA30919P</t>
  </si>
  <si>
    <t>Location_CIC Leasing</t>
  </si>
  <si>
    <t>30920-F-LEASING</t>
  </si>
  <si>
    <t>IRORPEA30920P</t>
  </si>
  <si>
    <t>30921-F-LEASING</t>
  </si>
  <si>
    <t>IRORPEA30921P</t>
  </si>
  <si>
    <t>30922-F-LEASING</t>
  </si>
  <si>
    <t>IRORPEA30922P</t>
  </si>
  <si>
    <t>30925-F-MARKET</t>
  </si>
  <si>
    <t>IRORPEA30925P</t>
  </si>
  <si>
    <t>30928-F-MARKET</t>
  </si>
  <si>
    <t>IRORPEA30928P</t>
  </si>
  <si>
    <t>30937-F-MARKET</t>
  </si>
  <si>
    <t>IRORPEA30937P</t>
  </si>
  <si>
    <t>30938-F-MARKET</t>
  </si>
  <si>
    <t>IRORPEA30938P</t>
  </si>
  <si>
    <t>30941-F-MARKET</t>
  </si>
  <si>
    <t>IRORPEA30941P</t>
  </si>
  <si>
    <t>30957-F-MARKET</t>
  </si>
  <si>
    <t>IRORPEA30957P</t>
  </si>
  <si>
    <t>30958-F-MARKET</t>
  </si>
  <si>
    <t>IRORPEA30958P</t>
  </si>
  <si>
    <t>30960-F-MARKET</t>
  </si>
  <si>
    <t>IRORPEA30960P</t>
  </si>
  <si>
    <t>30961-F-MARKET</t>
  </si>
  <si>
    <t>IRORPEA30961P</t>
  </si>
  <si>
    <t>30967-F-MARKET</t>
  </si>
  <si>
    <t>IRORPEA30967P</t>
  </si>
  <si>
    <t>30969-F-MARKET</t>
  </si>
  <si>
    <t>IRORPEA30969P</t>
  </si>
  <si>
    <t>30974-F-MARKET</t>
  </si>
  <si>
    <t>IRORPEA30974P</t>
  </si>
  <si>
    <t>30976-F-KantonGraubünde</t>
  </si>
  <si>
    <t>IRORPEA30976P</t>
  </si>
  <si>
    <t>Emprunt_Kanton Graubünden</t>
  </si>
  <si>
    <t>Kanton Graubünden</t>
  </si>
  <si>
    <t>30981-F-UNICREDITBANKAG</t>
  </si>
  <si>
    <t>IRORPEA30981P</t>
  </si>
  <si>
    <t>30982-F-DiversInvestiss</t>
  </si>
  <si>
    <t>IRORPEA30982P</t>
  </si>
  <si>
    <t>Emprunt_Divers Investisseurs</t>
  </si>
  <si>
    <t>Divers Investisseurs</t>
  </si>
  <si>
    <t>30983-F-SYNDICATED</t>
  </si>
  <si>
    <t>IRORPEA30983P</t>
  </si>
  <si>
    <t>30984-F-BPI</t>
  </si>
  <si>
    <t>IRORPEA30984P</t>
  </si>
  <si>
    <t>30985-F-BNPParibasForti</t>
  </si>
  <si>
    <t>IRORPEA30985P</t>
  </si>
  <si>
    <t>30987-F-OberbankAG</t>
  </si>
  <si>
    <t>IRORPEA30987P</t>
  </si>
  <si>
    <t>30988-F-SYNDICATED</t>
  </si>
  <si>
    <t>IRORPEA30988P</t>
  </si>
  <si>
    <t>30989-F-SYNDICATED</t>
  </si>
  <si>
    <t>IRORPEA30989P</t>
  </si>
  <si>
    <t>30990-F-SYNDICATED</t>
  </si>
  <si>
    <t>IRORPEA30990P</t>
  </si>
  <si>
    <t>30991-F-SYNDICATED</t>
  </si>
  <si>
    <t>IRORPEA30991P</t>
  </si>
  <si>
    <t>30992-F-SYNDICATED</t>
  </si>
  <si>
    <t>IRORPEA30992P</t>
  </si>
  <si>
    <t>30993-F-BanqueCourtois</t>
  </si>
  <si>
    <t>IRORPEA30993P</t>
  </si>
  <si>
    <t>Emprunt_Banque Courtois</t>
  </si>
  <si>
    <t>Banque Courtois</t>
  </si>
  <si>
    <t>30995-F-SparkasseIngols</t>
  </si>
  <si>
    <t>IRORPEA30995P</t>
  </si>
  <si>
    <t>Emprunt_Sparkasse Ingolstadt Eichtätt</t>
  </si>
  <si>
    <t>Sparkasse Ingolstadt Eichtätt</t>
  </si>
  <si>
    <t>30996-F-SparkasseIngols</t>
  </si>
  <si>
    <t>IRORPEA30996P</t>
  </si>
  <si>
    <t>30997-F-Genossenchaftde</t>
  </si>
  <si>
    <t>IRORPEA30997P</t>
  </si>
  <si>
    <t>Emprunt_Genossenchaft der Baufreunde</t>
  </si>
  <si>
    <t>Genossenchaft der Baufreunde</t>
  </si>
  <si>
    <t>30998-F-UnicréditS.P.A</t>
  </si>
  <si>
    <t>IRORPEA30998P</t>
  </si>
  <si>
    <t>Emprunt_Unicrédit S.P.A</t>
  </si>
  <si>
    <t>Unicrédit S.P.A</t>
  </si>
  <si>
    <t>30999-F-InvestKreditBan</t>
  </si>
  <si>
    <t>IRORPEA30999P</t>
  </si>
  <si>
    <t>Emprunt_InvestKredit Bank AG</t>
  </si>
  <si>
    <t>InvestKredit Bank AG</t>
  </si>
  <si>
    <t>31000-F-InvestKreditBan</t>
  </si>
  <si>
    <t>IRORPEA31000P</t>
  </si>
  <si>
    <t>31001-F-OHTKredit</t>
  </si>
  <si>
    <t>IRORPEA31001P</t>
  </si>
  <si>
    <t>31002-F-OHTKredit</t>
  </si>
  <si>
    <t>IRORPEA31002P</t>
  </si>
  <si>
    <t>31003-F-OHTKredit</t>
  </si>
  <si>
    <t>IRORPEA31003P</t>
  </si>
  <si>
    <t>31004-F-Sparkasse</t>
  </si>
  <si>
    <t>IRORPEA31004P</t>
  </si>
  <si>
    <t>31005-F-Sparkasse</t>
  </si>
  <si>
    <t>IRORPEA31005P</t>
  </si>
  <si>
    <t>31006-F-VolksbankWien</t>
  </si>
  <si>
    <t>IRORPEA31006P</t>
  </si>
  <si>
    <t>31007-F-VolksbankWien</t>
  </si>
  <si>
    <t>IRORPEA31007P</t>
  </si>
  <si>
    <t>31008-F-Sparkasse</t>
  </si>
  <si>
    <t>IRORPEA31008P</t>
  </si>
  <si>
    <t>31009-F-RLBSteiermark</t>
  </si>
  <si>
    <t>IRORPEA31009P</t>
  </si>
  <si>
    <t>31010-F-ErsteBank</t>
  </si>
  <si>
    <t>IRORPEA31010P</t>
  </si>
  <si>
    <t>31011-F-CARDIFFRANCE</t>
  </si>
  <si>
    <t>IRORPEA31011P</t>
  </si>
  <si>
    <t>Emprunt_CARDIF FRANCE</t>
  </si>
  <si>
    <t>CARDIF FRANCE</t>
  </si>
  <si>
    <t>31012-F-Bancosantander</t>
  </si>
  <si>
    <t>IRORPEA31012P</t>
  </si>
  <si>
    <t>31013-F-SYNDICATED</t>
  </si>
  <si>
    <t>IRORPEA31013P</t>
  </si>
  <si>
    <t>31014-F-BanqueTarneaud</t>
  </si>
  <si>
    <t>IRORPEA31014P</t>
  </si>
  <si>
    <t>31015-F-CECoteAzur</t>
  </si>
  <si>
    <t>IRORPEA31015P</t>
  </si>
  <si>
    <t>31020-F-CIC</t>
  </si>
  <si>
    <t>IRORPEA31020P</t>
  </si>
  <si>
    <t>Emprunt_CIC</t>
  </si>
  <si>
    <t>31021-F-LCL</t>
  </si>
  <si>
    <t>IRORPEA31021P</t>
  </si>
  <si>
    <t>31023-F-CICLyonnaisedeb</t>
  </si>
  <si>
    <t>IRORPEA31023P</t>
  </si>
  <si>
    <t>31027-F-HSBC</t>
  </si>
  <si>
    <t>IRORPEA31027P</t>
  </si>
  <si>
    <t>31028-F-SocieteGenerale</t>
  </si>
  <si>
    <t>IRORPEA31028P</t>
  </si>
  <si>
    <t>31029-F-RLBSteiermark</t>
  </si>
  <si>
    <t>IRORPEA31029P</t>
  </si>
  <si>
    <t>31030-F-SYNDICATED</t>
  </si>
  <si>
    <t>IRORPEA31030P</t>
  </si>
  <si>
    <t>31031-F-SYNDICATED</t>
  </si>
  <si>
    <t>IRORPEA31031P</t>
  </si>
  <si>
    <t>31032-F-RBI</t>
  </si>
  <si>
    <t>IRORPEA31032P</t>
  </si>
  <si>
    <t>31033-F-Raiffeisenlande</t>
  </si>
  <si>
    <t>IRORPEA31033P</t>
  </si>
  <si>
    <t>Emprunt_Raiffeisenlandesbank Oberoesterreich AG</t>
  </si>
  <si>
    <t>Raiffeisenlandesbank Oberoesterreich AG</t>
  </si>
  <si>
    <t>31034-F-GoldmanSachs</t>
  </si>
  <si>
    <t>IRORPEA31034P</t>
  </si>
  <si>
    <t>Emprunt_Goldman Sachs</t>
  </si>
  <si>
    <t>Goldman Sachs</t>
  </si>
  <si>
    <t>31035-F-Arkea</t>
  </si>
  <si>
    <t>IRORPEA31035P</t>
  </si>
  <si>
    <t>31036-F-BNPPARIBAS</t>
  </si>
  <si>
    <t>IRORPEA31036P</t>
  </si>
  <si>
    <t>31037-F-RaiffeisenbankC</t>
  </si>
  <si>
    <t>IRORPEA31037P</t>
  </si>
  <si>
    <t>31038-F-LBBW</t>
  </si>
  <si>
    <t>IRORPEA31038P</t>
  </si>
  <si>
    <t>Emprunt_LBBW</t>
  </si>
  <si>
    <t>LBBW</t>
  </si>
  <si>
    <t>31039-F-CELanguedocRous</t>
  </si>
  <si>
    <t>IRORPEA31039P</t>
  </si>
  <si>
    <t>31040-F-SparkasseNOE</t>
  </si>
  <si>
    <t>IRORPEA31040P</t>
  </si>
  <si>
    <t>Emprunt_Sparkasse NOE</t>
  </si>
  <si>
    <t>Sparkasse NOE</t>
  </si>
  <si>
    <t>31042-F-BNPParibasForti</t>
  </si>
  <si>
    <t>IRORPEA31042P</t>
  </si>
  <si>
    <t>31043-F-BNPParibasForti</t>
  </si>
  <si>
    <t>IRORPEA31043P</t>
  </si>
  <si>
    <t>31044-F-OLBBank</t>
  </si>
  <si>
    <t>IRORPEA31044P</t>
  </si>
  <si>
    <t>31045-F-BankofChina</t>
  </si>
  <si>
    <t>IRORPEA31045P</t>
  </si>
  <si>
    <t>31046-F-UlsterBank</t>
  </si>
  <si>
    <t>IRORPEA31046P</t>
  </si>
  <si>
    <t>31047-F-UlsterBank</t>
  </si>
  <si>
    <t>IRORPEA31047P</t>
  </si>
  <si>
    <t>31048-F-UlsterBank</t>
  </si>
  <si>
    <t>IRORPEA31048P</t>
  </si>
  <si>
    <t>31049-F-UlsterBank</t>
  </si>
  <si>
    <t>IRORPEA31049P</t>
  </si>
  <si>
    <t>31050-F-UlsterBank</t>
  </si>
  <si>
    <t>IRORPEA31050P</t>
  </si>
  <si>
    <t>31051-F-RLBKärnten</t>
  </si>
  <si>
    <t>IRORPEA31051P</t>
  </si>
  <si>
    <t>31053-F-CEGrandEstEurop</t>
  </si>
  <si>
    <t>IRORPEA31053P</t>
  </si>
  <si>
    <t>31054-F-ABNAmroBankNV</t>
  </si>
  <si>
    <t>IRORPEA31054P</t>
  </si>
  <si>
    <t>Emprunt_ABN Amro Bank NV</t>
  </si>
  <si>
    <t>ABN Amro Bank NV</t>
  </si>
  <si>
    <t>31055-F-ABNAmroBankNV</t>
  </si>
  <si>
    <t>IRORPEA31055P</t>
  </si>
  <si>
    <t>31056-F-LEASING</t>
  </si>
  <si>
    <t>IRORPEA31056P</t>
  </si>
  <si>
    <t>31057-F-LEASING</t>
  </si>
  <si>
    <t>IRORPEA31057P</t>
  </si>
  <si>
    <t>Location_Franfinance</t>
  </si>
  <si>
    <t>31058-F-LEASING</t>
  </si>
  <si>
    <t>IRORPEA31058P</t>
  </si>
  <si>
    <t>Location_La Banque Postale Leasing &amp; Factoring</t>
  </si>
  <si>
    <t>31059-F-LEASING</t>
  </si>
  <si>
    <t>IRORPEA31059P</t>
  </si>
  <si>
    <t>31060-F-LEASING</t>
  </si>
  <si>
    <t>IRORPEA31060P</t>
  </si>
  <si>
    <t>31061-F-LEASING</t>
  </si>
  <si>
    <t>IRORPEA31061P</t>
  </si>
  <si>
    <t>31062-F-LEASING</t>
  </si>
  <si>
    <t>IRORPEA31062P</t>
  </si>
  <si>
    <t>Location_BECM</t>
  </si>
  <si>
    <t>31063-F-LEASING</t>
  </si>
  <si>
    <t>IRORPEA31063P</t>
  </si>
  <si>
    <t>31064-F-LEASING</t>
  </si>
  <si>
    <t>IRORPEA31064P</t>
  </si>
  <si>
    <t>31065-F-LEASING</t>
  </si>
  <si>
    <t>IRORPEA31065P</t>
  </si>
  <si>
    <t>31235-F-Belfius</t>
  </si>
  <si>
    <t>IRORPEA31235P</t>
  </si>
  <si>
    <t>Emprunt_Belfius</t>
  </si>
  <si>
    <t>Belfius</t>
  </si>
  <si>
    <t>31237-F-Belfius</t>
  </si>
  <si>
    <t>IRORPEA31237P</t>
  </si>
  <si>
    <t>31415-F-LEASING</t>
  </si>
  <si>
    <t>IRORPEA31415P</t>
  </si>
  <si>
    <t>31481-F-RLBKärnten</t>
  </si>
  <si>
    <t>IRORPEA31481P</t>
  </si>
  <si>
    <t>31556-F-LEASING</t>
  </si>
  <si>
    <t>IRORPEA31556P</t>
  </si>
  <si>
    <t>31560-F-LEASING</t>
  </si>
  <si>
    <t>IRORPEA31560P</t>
  </si>
  <si>
    <t>31563-F-LEASING</t>
  </si>
  <si>
    <t>IRORPEA31563P</t>
  </si>
  <si>
    <t>31564-F-LEASING</t>
  </si>
  <si>
    <t>IRORPEA31564P</t>
  </si>
  <si>
    <t>31565-F-LEASING</t>
  </si>
  <si>
    <t>IRORPEA31565P</t>
  </si>
  <si>
    <t>31566-F-LEASING</t>
  </si>
  <si>
    <t>IRORPEA31566P</t>
  </si>
  <si>
    <t>31567-F-LEASING</t>
  </si>
  <si>
    <t>IRORPEA31567P</t>
  </si>
  <si>
    <t>31576-F-LEASING</t>
  </si>
  <si>
    <t>IRORPEA31576P</t>
  </si>
  <si>
    <t>31583-F-LEASING</t>
  </si>
  <si>
    <t>IRORPEA31583P</t>
  </si>
  <si>
    <t>31587-F-LEASING</t>
  </si>
  <si>
    <t>IRORPEA31587P</t>
  </si>
  <si>
    <t>31588-F-LEASING</t>
  </si>
  <si>
    <t>IRORPEA31588P</t>
  </si>
  <si>
    <t>31590-F-LEASING</t>
  </si>
  <si>
    <t>IRORPEA31590P</t>
  </si>
  <si>
    <t>Location_Merca leasing</t>
  </si>
  <si>
    <t>31591-F-LEASING</t>
  </si>
  <si>
    <t>IRORPEA31591P</t>
  </si>
  <si>
    <t>Location_MKB Mittelrheinische Bank GmbH</t>
  </si>
  <si>
    <t>31593-F-LEASING</t>
  </si>
  <si>
    <t>IRORPEA31593P</t>
  </si>
  <si>
    <t>31597-F-LEASING</t>
  </si>
  <si>
    <t>IRORPEA31597P</t>
  </si>
  <si>
    <t>31598-F-LEASING</t>
  </si>
  <si>
    <t>IRORPEA31598P</t>
  </si>
  <si>
    <t>Location_ABC Finance leasing</t>
  </si>
  <si>
    <t>31599-F-LEASING</t>
  </si>
  <si>
    <t>IRORPEA31599P</t>
  </si>
  <si>
    <t>31602-F-LEASING</t>
  </si>
  <si>
    <t>IRORPEA31602P</t>
  </si>
  <si>
    <t>Location_HW Leasing</t>
  </si>
  <si>
    <t>31603-F-LEASING</t>
  </si>
  <si>
    <t>IRORPEA31603P</t>
  </si>
  <si>
    <t>31604-F-LEASING</t>
  </si>
  <si>
    <t>IRORPEA31604P</t>
  </si>
  <si>
    <t>31605-F-LEASING</t>
  </si>
  <si>
    <t>IRORPEA31605P</t>
  </si>
  <si>
    <t>Location_Sozialverband VdK NRW e.V.</t>
  </si>
  <si>
    <t>31606-F-LEASING</t>
  </si>
  <si>
    <t>IRORPEA31606P</t>
  </si>
  <si>
    <t>Location_Grenke Europa Leasing</t>
  </si>
  <si>
    <t>31607-F-LEASING</t>
  </si>
  <si>
    <t>IRORPEA31607P</t>
  </si>
  <si>
    <t>31612-F-LEASING</t>
  </si>
  <si>
    <t>IRORPEA31612P</t>
  </si>
  <si>
    <t>Location_IBERCAJA LEASING</t>
  </si>
  <si>
    <t>31616-F-LEASING</t>
  </si>
  <si>
    <t>IRORPEA31616P</t>
  </si>
  <si>
    <t>31631-F-</t>
  </si>
  <si>
    <t>IRORPEA31631P</t>
  </si>
  <si>
    <t>31637-F-</t>
  </si>
  <si>
    <t>IRORPEA31637P</t>
  </si>
  <si>
    <t>31649-F-</t>
  </si>
  <si>
    <t>IRORPEA31649P</t>
  </si>
  <si>
    <t>31651-F-</t>
  </si>
  <si>
    <t>IRORPEA31651P</t>
  </si>
  <si>
    <t>31655-F-</t>
  </si>
  <si>
    <t>IRORPEA31655P</t>
  </si>
  <si>
    <t>31656-F-</t>
  </si>
  <si>
    <t>IRORPEA31656P</t>
  </si>
  <si>
    <t>31658-F-</t>
  </si>
  <si>
    <t>IRORPEA31658P</t>
  </si>
  <si>
    <t>31659-F-</t>
  </si>
  <si>
    <t>IRORPEA31659P</t>
  </si>
  <si>
    <t>31660-F-</t>
  </si>
  <si>
    <t>IRORPEA31660P</t>
  </si>
  <si>
    <t>31663-F-</t>
  </si>
  <si>
    <t>IRORPEA31663P</t>
  </si>
  <si>
    <t>31673-F-</t>
  </si>
  <si>
    <t>IRORPEA31673P</t>
  </si>
  <si>
    <t>31674-F-</t>
  </si>
  <si>
    <t>IRORPEA31674P</t>
  </si>
  <si>
    <t>31680-F-</t>
  </si>
  <si>
    <t>IRORPEA31680P</t>
  </si>
  <si>
    <t>31698-F-</t>
  </si>
  <si>
    <t>IRORPEA31698P</t>
  </si>
  <si>
    <t>31699-F-</t>
  </si>
  <si>
    <t>IRORPEA31699P</t>
  </si>
  <si>
    <t>31700-F-</t>
  </si>
  <si>
    <t>IRORPEA31700P</t>
  </si>
  <si>
    <t>31703-F-</t>
  </si>
  <si>
    <t>IRORPEA31703P</t>
  </si>
  <si>
    <t>31711-F-</t>
  </si>
  <si>
    <t>IRORPEA31711P</t>
  </si>
  <si>
    <t>31720-F-</t>
  </si>
  <si>
    <t>IRORPEA31720P</t>
  </si>
  <si>
    <t>31732-F-</t>
  </si>
  <si>
    <t>IRORPEA31732P</t>
  </si>
  <si>
    <t>31781-F-</t>
  </si>
  <si>
    <t>IRORPEA31781P</t>
  </si>
  <si>
    <t>31797-F-</t>
  </si>
  <si>
    <t>IRORPEA31797P</t>
  </si>
  <si>
    <t>31817-F-</t>
  </si>
  <si>
    <t>IRORPEA31817P</t>
  </si>
  <si>
    <t>31825-F-LEASING</t>
  </si>
  <si>
    <t>IRORPEA31825P</t>
  </si>
  <si>
    <t>Location_CA EFL</t>
  </si>
  <si>
    <t>31827-F-LEASING</t>
  </si>
  <si>
    <t>IRORPEA31827P</t>
  </si>
  <si>
    <t>31829-F-LEASING</t>
  </si>
  <si>
    <t>IRORPEA31829P</t>
  </si>
  <si>
    <t>31832-F-LEASING</t>
  </si>
  <si>
    <t>IRORPEA31832P</t>
  </si>
  <si>
    <t>31840-F-LEASING</t>
  </si>
  <si>
    <t>IRORPEA31840P</t>
  </si>
  <si>
    <t>31841-F-LEASING</t>
  </si>
  <si>
    <t>IRORPEA31841P</t>
  </si>
  <si>
    <t>50010-F-RLBVorarlberg</t>
  </si>
  <si>
    <t>IRORPEA50010P</t>
  </si>
  <si>
    <t>50015-F-SYNDICATED</t>
  </si>
  <si>
    <t>IRORPEA50015P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</si>
  <si>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</si>
  <si>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</si>
  <si>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</si>
  <si>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</si>
  <si>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</si>
  <si>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</si>
  <si>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</si>
  <si>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</si>
  <si>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</si>
  <si>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</si>
  <si>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</si>
  <si>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</si>
  <si>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</si>
  <si>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</si>
  <si>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31.03.2022</t>
  </si>
  <si>
    <t>Calculation Date: 13.04.2022</t>
  </si>
  <si>
    <t>IR Accrued Interests - Financing - ORPEA</t>
  </si>
  <si>
    <t>Acc. after 31.03.2022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</si>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</sst>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856ECFB0-F674-4036-93D4-50F9C721F596}"/>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718" sqref="A718:XFD718"/>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236</v>
      </c>
      <c r="C2" s="33">
        <f ca="1">SUMIF('Cash Flows - Financing'!B:B,'Payments - Financing'!B84,'Cash Flows - Financing'!Q:Q)</f>
        <v>-111.11111111111113</v>
      </c>
      <c r="D2" s="33">
        <f ca="1">SUMIF('Cash Flows - Financing'!B:B,'Payments - Financing'!B84,'Cash Flows - Financing'!R:R)</f>
        <v>-10000</v>
      </c>
      <c r="E2" s="33">
        <f ca="1">C2+D2</f>
        <v>-10111.111111111111</v>
      </c>
      <c r="F2" s="39" t="s">
        <v>240</v>
      </c>
    </row>
    <row r="3" spans="1:6" ht="15" x14ac:dyDescent="0.25">
      <c r="A3" s="40" t="s">
        <v>20</v>
      </c>
      <c r="B3" s="40" t="s">
        <v>241</v>
      </c>
      <c r="C3" s="33">
        <f ca="1">SUMIF('Cash Flows - Financing'!B:B,'Payments - Financing'!B85,'Cash Flows - Financing'!Q:Q)</f>
        <v>-597.22222222222229</v>
      </c>
      <c r="D3" s="33">
        <f ca="1">SUMIF('Cash Flows - Financing'!B:B,'Payments - Financing'!B85,'Cash Flows - Financing'!R:R)</f>
        <v>-53750</v>
      </c>
      <c r="E3" s="33">
        <f ca="1">C3+D3</f>
        <v>-54347.222222222219</v>
      </c>
      <c r="F3" s="39" t="s">
        <v>240</v>
      </c>
    </row>
    <row r="4" spans="1:6" ht="15" x14ac:dyDescent="0.25">
      <c r="A4" s="40" t="s">
        <v>20</v>
      </c>
      <c r="B4" s="40" t="s">
        <v>271</v>
      </c>
      <c r="C4" s="33">
        <f ca="1">SUMIF('Cash Flows - Financing'!B:B,'Payments - Financing'!B96,'Cash Flows - Financing'!Q:Q)</f>
        <v>-260.625</v>
      </c>
      <c r="D4" s="33">
        <f ca="1">SUMIF('Cash Flows - Financing'!B:B,'Payments - Financing'!B96,'Cash Flows - Financing'!R:R)</f>
        <v>-23456.25</v>
      </c>
      <c r="E4" s="33">
        <f ca="1">C4+D4</f>
        <v>-23716.875</v>
      </c>
      <c r="F4" s="39" t="s">
        <v>240</v>
      </c>
    </row>
    <row r="5" spans="1:6" ht="15" x14ac:dyDescent="0.25">
      <c r="A5" s="40" t="s">
        <v>20</v>
      </c>
      <c r="B5" s="40" t="s">
        <v>517</v>
      </c>
      <c r="C5" s="33">
        <f ca="1">SUMIF('Cash Flows - Financing'!B:B,'Payments - Financing'!B190,'Cash Flows - Financing'!Q:Q)</f>
        <v>-376.73611111111114</v>
      </c>
      <c r="D5" s="33">
        <f ca="1">SUMIF('Cash Flows - Financing'!B:B,'Payments - Financing'!B190,'Cash Flows - Financing'!R:R)</f>
        <v>-33906.25</v>
      </c>
      <c r="E5" s="33">
        <f ca="1">C5+D5</f>
        <v>-34282.986111111109</v>
      </c>
      <c r="F5" s="39" t="s">
        <v>240</v>
      </c>
    </row>
    <row r="6" spans="1:6" ht="15" x14ac:dyDescent="0.25">
      <c r="A6" s="40" t="s">
        <v>20</v>
      </c>
      <c r="B6" s="40" t="s">
        <v>539</v>
      </c>
      <c r="C6" s="33">
        <f ca="1">SUMIF('Cash Flows - Financing'!B:B,'Payments - Financing'!B197,'Cash Flows - Financing'!Q:Q)</f>
        <v>-1175.625</v>
      </c>
      <c r="D6" s="33">
        <f ca="1">SUMIF('Cash Flows - Financing'!B:B,'Payments - Financing'!B197,'Cash Flows - Financing'!R:R)</f>
        <v>-105806.24999999999</v>
      </c>
      <c r="E6" s="33">
        <f ca="1">C6+D6</f>
        <v>-106981.87499999999</v>
      </c>
      <c r="F6" s="39" t="s">
        <v>240</v>
      </c>
    </row>
    <row r="7" spans="1:6" ht="15" x14ac:dyDescent="0.25">
      <c r="A7" s="40" t="s">
        <v>20</v>
      </c>
      <c r="B7" s="40" t="s">
        <v>543</v>
      </c>
      <c r="C7" s="33">
        <f ca="1">SUMIF('Cash Flows - Financing'!B:B,'Payments - Financing'!B198,'Cash Flows - Financing'!Q:Q)</f>
        <v>-1111.6875</v>
      </c>
      <c r="D7" s="33">
        <f ca="1">SUMIF('Cash Flows - Financing'!B:B,'Payments - Financing'!B198,'Cash Flows - Financing'!R:R)</f>
        <v>-100051.875</v>
      </c>
      <c r="E7" s="33">
        <f ca="1">C7+D7</f>
        <v>-101163.5625</v>
      </c>
      <c r="F7" s="39" t="s">
        <v>240</v>
      </c>
    </row>
    <row r="8" spans="1:6" ht="15" x14ac:dyDescent="0.25">
      <c r="A8" s="40" t="s">
        <v>20</v>
      </c>
      <c r="B8" s="40" t="s">
        <v>740</v>
      </c>
      <c r="C8" s="33">
        <f ca="1">SUMIF('Cash Flows - Financing'!B:B,'Payments - Financing'!B282,'Cash Flows - Financing'!Q:Q)</f>
        <v>-328.33333333333331</v>
      </c>
      <c r="D8" s="33">
        <f ca="1">SUMIF('Cash Flows - Financing'!B:B,'Payments - Financing'!B282,'Cash Flows - Financing'!R:R)</f>
        <v>-29549.999999999996</v>
      </c>
      <c r="E8" s="33">
        <f ca="1">C8+D8</f>
        <v>-29878.333333333328</v>
      </c>
      <c r="F8" s="39" t="s">
        <v>240</v>
      </c>
    </row>
    <row r="9" spans="1:6" ht="15" x14ac:dyDescent="0.25">
      <c r="A9" s="40" t="s">
        <v>20</v>
      </c>
      <c r="B9" s="40" t="s">
        <v>742</v>
      </c>
      <c r="C9" s="33">
        <f ca="1">SUMIF('Cash Flows - Financing'!B:B,'Payments - Financing'!B283,'Cash Flows - Financing'!Q:Q)</f>
        <v>-18.495708611111112</v>
      </c>
      <c r="D9" s="33">
        <f ca="1">SUMIF('Cash Flows - Financing'!B:B,'Payments - Financing'!B283,'Cash Flows - Financing'!R:R)</f>
        <v>-536.37554972222222</v>
      </c>
      <c r="E9" s="33">
        <f ca="1">C9+D9</f>
        <v>-554.87125833333334</v>
      </c>
      <c r="F9" s="39" t="s">
        <v>240</v>
      </c>
    </row>
    <row r="10" spans="1:6" ht="15" x14ac:dyDescent="0.25">
      <c r="A10" s="40" t="s">
        <v>20</v>
      </c>
      <c r="B10" s="40" t="s">
        <v>744</v>
      </c>
      <c r="C10" s="33">
        <f ca="1">SUMIF('Cash Flows - Financing'!B:B,'Payments - Financing'!B284,'Cash Flows - Financing'!Q:Q)</f>
        <v>-538.74364871111118</v>
      </c>
      <c r="D10" s="33">
        <f ca="1">SUMIF('Cash Flows - Financing'!B:B,'Payments - Financing'!B284,'Cash Flows - Financing'!R:R)</f>
        <v>0</v>
      </c>
      <c r="E10" s="33">
        <f ca="1">C10+D10</f>
        <v>-538.74364871111118</v>
      </c>
      <c r="F10" s="39" t="s">
        <v>240</v>
      </c>
    </row>
    <row r="11" spans="1:6" ht="15" x14ac:dyDescent="0.25">
      <c r="A11" s="40" t="s">
        <v>20</v>
      </c>
      <c r="B11" s="40" t="s">
        <v>746</v>
      </c>
      <c r="C11" s="33">
        <f ca="1">SUMIF('Cash Flows - Financing'!B:B,'Payments - Financing'!B285,'Cash Flows - Financing'!Q:Q)</f>
        <v>-88.059813124999991</v>
      </c>
      <c r="D11" s="33">
        <f ca="1">SUMIF('Cash Flows - Financing'!B:B,'Payments - Financing'!B285,'Cash Flows - Financing'!R:R)</f>
        <v>-2612.4411227083333</v>
      </c>
      <c r="E11" s="33">
        <f ca="1">C11+D11</f>
        <v>-2700.5009358333332</v>
      </c>
      <c r="F11" s="39" t="s">
        <v>240</v>
      </c>
    </row>
    <row r="12" spans="1:6" ht="15" x14ac:dyDescent="0.25">
      <c r="A12" s="40" t="s">
        <v>20</v>
      </c>
      <c r="B12" s="40" t="s">
        <v>762</v>
      </c>
      <c r="C12" s="33">
        <f ca="1">SUMIF('Cash Flows - Financing'!B:B,'Payments - Financing'!B291,'Cash Flows - Financing'!Q:Q)</f>
        <v>-313.80555555555554</v>
      </c>
      <c r="D12" s="33">
        <f ca="1">SUMIF('Cash Flows - Financing'!B:B,'Payments - Financing'!B291,'Cash Flows - Financing'!R:R)</f>
        <v>-28242.5</v>
      </c>
      <c r="E12" s="33">
        <f ca="1">C12+D12</f>
        <v>-28556.305555555555</v>
      </c>
      <c r="F12" s="39" t="s">
        <v>240</v>
      </c>
    </row>
    <row r="13" spans="1:6" ht="15" x14ac:dyDescent="0.25">
      <c r="A13" s="40" t="s">
        <v>20</v>
      </c>
      <c r="B13" s="40" t="s">
        <v>1048</v>
      </c>
      <c r="C13" s="33">
        <f ca="1">SUMIF('Cash Flows - Financing'!B:B,'Payments - Financing'!B405,'Cash Flows - Financing'!Q:Q)</f>
        <v>-6.0441718749999991</v>
      </c>
      <c r="D13" s="33">
        <f ca="1">SUMIF('Cash Flows - Financing'!B:B,'Payments - Financing'!B405,'Cash Flows - Financing'!R:R)</f>
        <v>-179.31043229166661</v>
      </c>
      <c r="E13" s="33">
        <f ca="1">C13+D13</f>
        <v>-185.3546041666666</v>
      </c>
      <c r="F13" s="39" t="s">
        <v>240</v>
      </c>
    </row>
    <row r="14" spans="1:6" ht="15" x14ac:dyDescent="0.25">
      <c r="A14" s="40" t="s">
        <v>20</v>
      </c>
      <c r="B14" s="40" t="s">
        <v>1165</v>
      </c>
      <c r="C14" s="33">
        <f ca="1">SUMIF('Cash Flows - Financing'!B:B,'Payments - Financing'!B453,'Cash Flows - Financing'!Q:Q)</f>
        <v>-26250</v>
      </c>
      <c r="D14" s="33">
        <f ca="1">SUMIF('Cash Flows - Financing'!B:B,'Payments - Financing'!B453,'Cash Flows - Financing'!R:R)</f>
        <v>-29374.999999999996</v>
      </c>
      <c r="E14" s="33">
        <f ca="1">C14+D14</f>
        <v>-55625</v>
      </c>
      <c r="F14" s="39" t="s">
        <v>240</v>
      </c>
    </row>
    <row r="15" spans="1:6" ht="15" x14ac:dyDescent="0.25">
      <c r="A15" s="40" t="s">
        <v>20</v>
      </c>
      <c r="B15" s="40" t="s">
        <v>1192</v>
      </c>
      <c r="C15" s="33">
        <f ca="1">SUMIF('Cash Flows - Financing'!B:B,'Payments - Financing'!B463,'Cash Flows - Financing'!Q:Q)</f>
        <v>-580.92222222222222</v>
      </c>
      <c r="D15" s="33">
        <f ca="1">SUMIF('Cash Flows - Financing'!B:B,'Payments - Financing'!B463,'Cash Flows - Financing'!R:R)</f>
        <v>-52283</v>
      </c>
      <c r="E15" s="33">
        <f ca="1">C15+D15</f>
        <v>-52863.922222222223</v>
      </c>
      <c r="F15" s="39" t="s">
        <v>240</v>
      </c>
    </row>
    <row r="16" spans="1:6" ht="15" x14ac:dyDescent="0.25">
      <c r="A16" s="40" t="s">
        <v>20</v>
      </c>
      <c r="B16" s="40" t="s">
        <v>1208</v>
      </c>
      <c r="C16" s="33">
        <f ca="1">SUMIF('Cash Flows - Financing'!B:B,'Payments - Financing'!B469,'Cash Flows - Financing'!Q:Q)</f>
        <v>0</v>
      </c>
      <c r="D16" s="33">
        <f ca="1">SUMIF('Cash Flows - Financing'!B:B,'Payments - Financing'!B469,'Cash Flows - Financing'!R:R)</f>
        <v>0</v>
      </c>
      <c r="E16" s="33">
        <f ca="1">C16+D16</f>
        <v>0</v>
      </c>
      <c r="F16" s="39" t="s">
        <v>240</v>
      </c>
    </row>
    <row r="17" spans="1:6" ht="15" x14ac:dyDescent="0.25">
      <c r="A17" s="40" t="s">
        <v>20</v>
      </c>
      <c r="B17" s="40" t="s">
        <v>1272</v>
      </c>
      <c r="C17" s="33">
        <f ca="1">SUMIF('Cash Flows - Financing'!B:B,'Payments - Financing'!B495,'Cash Flows - Financing'!Q:Q)</f>
        <v>-1839165.1836319999</v>
      </c>
      <c r="D17" s="33">
        <f ca="1">SUMIF('Cash Flows - Financing'!B:B,'Payments - Financing'!B495,'Cash Flows - Financing'!R:R)</f>
        <v>-912045.02958800003</v>
      </c>
      <c r="E17" s="33">
        <f ca="1">C17+D17</f>
        <v>-2751210.2132199998</v>
      </c>
      <c r="F17" s="39" t="s">
        <v>240</v>
      </c>
    </row>
    <row r="18" spans="1:6" ht="15" x14ac:dyDescent="0.25">
      <c r="A18" s="40" t="s">
        <v>20</v>
      </c>
      <c r="B18" s="40" t="s">
        <v>1334</v>
      </c>
      <c r="C18" s="33">
        <f ca="1">SUMIF('Cash Flows - Financing'!B:B,'Payments - Financing'!B521,'Cash Flows - Financing'!Q:Q)</f>
        <v>0</v>
      </c>
      <c r="D18" s="33">
        <f ca="1">SUMIF('Cash Flows - Financing'!B:B,'Payments - Financing'!B521,'Cash Flows - Financing'!R:R)</f>
        <v>0</v>
      </c>
      <c r="E18" s="33">
        <f ca="1">C18+D18</f>
        <v>0</v>
      </c>
      <c r="F18" s="39" t="s">
        <v>240</v>
      </c>
    </row>
    <row r="19" spans="1:6" ht="15" x14ac:dyDescent="0.25">
      <c r="A19" s="40" t="s">
        <v>20</v>
      </c>
      <c r="B19" s="40" t="s">
        <v>1450</v>
      </c>
      <c r="C19" s="33">
        <f ca="1">SUMIF('Cash Flows - Financing'!B:B,'Payments - Financing'!B574,'Cash Flows - Financing'!Q:Q)</f>
        <v>0</v>
      </c>
      <c r="D19" s="33">
        <f ca="1">SUMIF('Cash Flows - Financing'!B:B,'Payments - Financing'!B574,'Cash Flows - Financing'!R:R)</f>
        <v>0</v>
      </c>
      <c r="E19" s="33">
        <f ca="1">C19+D19</f>
        <v>0</v>
      </c>
      <c r="F19" s="39" t="s">
        <v>240</v>
      </c>
    </row>
    <row r="20" spans="1:6" ht="15" x14ac:dyDescent="0.25">
      <c r="A20" s="40" t="s">
        <v>20</v>
      </c>
      <c r="B20" s="40" t="s">
        <v>1488</v>
      </c>
      <c r="C20" s="33">
        <f ca="1">SUMIF('Cash Flows - Financing'!B:B,'Payments - Financing'!B589,'Cash Flows - Financing'!Q:Q)</f>
        <v>-4585.416666666667</v>
      </c>
      <c r="D20" s="33">
        <f ca="1">SUMIF('Cash Flows - Financing'!B:B,'Payments - Financing'!B589,'Cash Flows - Financing'!R:R)</f>
        <v>0</v>
      </c>
      <c r="E20" s="33">
        <f ca="1">C20+D20</f>
        <v>-4585.416666666667</v>
      </c>
      <c r="F20" s="39" t="s">
        <v>240</v>
      </c>
    </row>
    <row r="21" spans="1:6" ht="15" x14ac:dyDescent="0.25">
      <c r="A21" s="40" t="s">
        <v>20</v>
      </c>
      <c r="B21" s="40" t="s">
        <v>1750</v>
      </c>
      <c r="C21" s="33">
        <f ca="1">SUMIF('Cash Flows - Financing'!B:B,'Payments - Financing'!B704,'Cash Flows - Financing'!Q:Q)</f>
        <v>-300.63557511111111</v>
      </c>
      <c r="D21" s="33">
        <f ca="1">SUMIF('Cash Flows - Financing'!B:B,'Payments - Financing'!B704,'Cash Flows - Financing'!R:R)</f>
        <v>0</v>
      </c>
      <c r="E21" s="33">
        <f ca="1">C21+D21</f>
        <v>-300.63557511111111</v>
      </c>
      <c r="F21" s="39" t="s">
        <v>240</v>
      </c>
    </row>
    <row r="22" spans="1:6" ht="15" x14ac:dyDescent="0.25">
      <c r="A22" s="40" t="s">
        <v>20</v>
      </c>
      <c r="B22" s="40" t="s">
        <v>1752</v>
      </c>
      <c r="C22" s="33">
        <f ca="1">SUMIF('Cash Flows - Financing'!B:B,'Payments - Financing'!B705,'Cash Flows - Financing'!Q:Q)</f>
        <v>-38.373612466666671</v>
      </c>
      <c r="D22" s="33">
        <f ca="1">SUMIF('Cash Flows - Financing'!B:B,'Payments - Financing'!B705,'Cash Flows - Financing'!R:R)</f>
        <v>-556.41738076666672</v>
      </c>
      <c r="E22" s="33">
        <f ca="1">C22+D22</f>
        <v>-594.79099323333344</v>
      </c>
      <c r="F22" s="39" t="s">
        <v>240</v>
      </c>
    </row>
    <row r="23" spans="1:6" ht="15" x14ac:dyDescent="0.25">
      <c r="A23" s="48"/>
      <c r="B23" s="48" t="s">
        <v>1777</v>
      </c>
      <c r="C23" s="49">
        <f ca="1">SUM(C2:C22)</f>
        <v>-1875847.0208841222</v>
      </c>
      <c r="D23" s="49">
        <f ca="1">SUM(D2:D22)</f>
        <v>-1382350.6990734891</v>
      </c>
      <c r="E23" s="49">
        <f ca="1">SUM(E2:E22)</f>
        <v>-3258197.7199576106</v>
      </c>
      <c r="F23" s="50"/>
    </row>
    <row r="24" spans="1:6" ht="15" x14ac:dyDescent="0.25">
      <c r="A24" s="45"/>
      <c r="B24" s="45"/>
      <c r="C24" s="46"/>
      <c r="D24" s="46"/>
      <c r="E24" s="46"/>
      <c r="F24" s="47"/>
    </row>
    <row r="25" spans="1:6" ht="15" x14ac:dyDescent="0.25">
      <c r="A25" s="40" t="s">
        <v>20</v>
      </c>
      <c r="B25" s="40" t="s">
        <v>366</v>
      </c>
      <c r="C25" s="33">
        <f ca="1">SUMIF('Cash Flows - Financing'!B:B,'Payments - Financing'!B129,'Cash Flows - Financing'!Q:Q)</f>
        <v>-2019.2449933333332</v>
      </c>
      <c r="D25" s="33">
        <f ca="1">SUMIF('Cash Flows - Financing'!B:B,'Payments - Financing'!B129,'Cash Flows - Financing'!R:R)</f>
        <v>-62596.59479333333</v>
      </c>
      <c r="E25" s="33">
        <f ca="1">C25+D25</f>
        <v>-64615.839786666664</v>
      </c>
      <c r="F25" s="39" t="s">
        <v>370</v>
      </c>
    </row>
    <row r="26" spans="1:6" ht="15" x14ac:dyDescent="0.25">
      <c r="A26" s="40" t="s">
        <v>20</v>
      </c>
      <c r="B26" s="40" t="s">
        <v>553</v>
      </c>
      <c r="C26" s="33">
        <f ca="1">SUMIF('Cash Flows - Financing'!B:B,'Payments - Financing'!B201,'Cash Flows - Financing'!Q:Q)</f>
        <v>-1256533.3333333333</v>
      </c>
      <c r="D26" s="33">
        <f ca="1">SUMIF('Cash Flows - Financing'!B:B,'Payments - Financing'!B201,'Cash Flows - Financing'!R:R)</f>
        <v>-2159666.6666666665</v>
      </c>
      <c r="E26" s="33">
        <f ca="1">C26+D26</f>
        <v>-3416200</v>
      </c>
      <c r="F26" s="39" t="s">
        <v>370</v>
      </c>
    </row>
    <row r="27" spans="1:6" ht="15" x14ac:dyDescent="0.25">
      <c r="A27" s="40" t="s">
        <v>20</v>
      </c>
      <c r="B27" s="40" t="s">
        <v>1268</v>
      </c>
      <c r="C27" s="33">
        <f ca="1">SUMIF('Cash Flows - Financing'!B:B,'Payments - Financing'!B494,'Cash Flows - Financing'!Q:Q)</f>
        <v>-468027.77777777781</v>
      </c>
      <c r="D27" s="33">
        <f ca="1">SUMIF('Cash Flows - Financing'!B:B,'Payments - Financing'!B494,'Cash Flows - Financing'!R:R)</f>
        <v>-48416.666666666672</v>
      </c>
      <c r="E27" s="33">
        <f ca="1">C27+D27</f>
        <v>-516444.4444444445</v>
      </c>
      <c r="F27" s="39" t="s">
        <v>370</v>
      </c>
    </row>
    <row r="28" spans="1:6" ht="15" x14ac:dyDescent="0.25">
      <c r="A28" s="40" t="s">
        <v>20</v>
      </c>
      <c r="B28" s="40" t="s">
        <v>1565</v>
      </c>
      <c r="C28" s="33">
        <f ca="1">SUMIF('Cash Flows - Financing'!B:B,'Payments - Financing'!B621,'Cash Flows - Financing'!Q:Q)</f>
        <v>-9026.0758556166693</v>
      </c>
      <c r="D28" s="33">
        <f ca="1">SUMIF('Cash Flows - Financing'!B:B,'Payments - Financing'!B621,'Cash Flows - Financing'!R:R)</f>
        <v>-812346.82700550021</v>
      </c>
      <c r="E28" s="33">
        <f ca="1">C28+D28</f>
        <v>-821372.90286111692</v>
      </c>
      <c r="F28" s="39" t="s">
        <v>370</v>
      </c>
    </row>
    <row r="29" spans="1:6" ht="15" x14ac:dyDescent="0.25">
      <c r="A29" s="48"/>
      <c r="B29" s="48" t="s">
        <v>1778</v>
      </c>
      <c r="C29" s="49">
        <f ca="1">SUM(C25:C28)</f>
        <v>-1735606.431960061</v>
      </c>
      <c r="D29" s="49">
        <f ca="1">SUM(D25:D28)</f>
        <v>-3083026.7551321667</v>
      </c>
      <c r="E29" s="49">
        <f ca="1">SUM(E25:E28)</f>
        <v>-4818633.1870922279</v>
      </c>
      <c r="F29" s="50"/>
    </row>
    <row r="30" spans="1:6" ht="15" x14ac:dyDescent="0.25">
      <c r="A30" s="45"/>
      <c r="B30" s="45"/>
      <c r="C30" s="46"/>
      <c r="D30" s="46"/>
      <c r="E30" s="46"/>
      <c r="F30" s="47"/>
    </row>
    <row r="31" spans="1:6" ht="15" x14ac:dyDescent="0.25">
      <c r="A31" s="40" t="s">
        <v>20</v>
      </c>
      <c r="B31" s="40" t="s">
        <v>30</v>
      </c>
      <c r="C31" s="33">
        <f ca="1">SUMIF('Cash Flows - Financing'!B:B,'Payments - Financing'!B2,'Cash Flows - Financing'!Q:Q)</f>
        <v>-10.444444444444445</v>
      </c>
      <c r="D31" s="33">
        <f ca="1">SUMIF('Cash Flows - Financing'!B:B,'Payments - Financing'!B2,'Cash Flows - Financing'!R:R)</f>
        <v>-940</v>
      </c>
      <c r="E31" s="33">
        <f ca="1">C31+D31</f>
        <v>-950.44444444444446</v>
      </c>
      <c r="F31" s="39" t="s">
        <v>19</v>
      </c>
    </row>
    <row r="32" spans="1:6" ht="15" x14ac:dyDescent="0.25">
      <c r="A32" s="40" t="s">
        <v>20</v>
      </c>
      <c r="B32" s="40" t="s">
        <v>35</v>
      </c>
      <c r="C32" s="33">
        <f ca="1">SUMIF('Cash Flows - Financing'!B:B,'Payments - Financing'!B3,'Cash Flows - Financing'!Q:Q)</f>
        <v>0.95958741305555573</v>
      </c>
      <c r="D32" s="33">
        <f ca="1">SUMIF('Cash Flows - Financing'!B:B,'Payments - Financing'!B3,'Cash Flows - Financing'!R:R)</f>
        <v>86.362867175000005</v>
      </c>
      <c r="E32" s="33">
        <f ca="1">C32+D32</f>
        <v>87.322454588055564</v>
      </c>
      <c r="F32" s="39" t="s">
        <v>19</v>
      </c>
    </row>
    <row r="33" spans="1:6" ht="15" x14ac:dyDescent="0.25">
      <c r="A33" s="40" t="s">
        <v>20</v>
      </c>
      <c r="B33" s="40" t="s">
        <v>39</v>
      </c>
      <c r="C33" s="33">
        <f ca="1">SUMIF('Cash Flows - Financing'!B:B,'Payments - Financing'!B4,'Cash Flows - Financing'!Q:Q)</f>
        <v>-14.388888888888891</v>
      </c>
      <c r="D33" s="33">
        <f ca="1">SUMIF('Cash Flows - Financing'!B:B,'Payments - Financing'!B4,'Cash Flows - Financing'!R:R)</f>
        <v>-1295</v>
      </c>
      <c r="E33" s="33">
        <f ca="1">C33+D33</f>
        <v>-1309.3888888888889</v>
      </c>
      <c r="F33" s="39" t="s">
        <v>19</v>
      </c>
    </row>
    <row r="34" spans="1:6" ht="15" x14ac:dyDescent="0.25">
      <c r="A34" s="40" t="s">
        <v>20</v>
      </c>
      <c r="B34" s="40" t="s">
        <v>41</v>
      </c>
      <c r="C34" s="33">
        <f ca="1">SUMIF('Cash Flows - Financing'!B:B,'Payments - Financing'!B5,'Cash Flows - Financing'!Q:Q)</f>
        <v>-8067.9277777777779</v>
      </c>
      <c r="D34" s="33">
        <f ca="1">SUMIF('Cash Flows - Financing'!B:B,'Payments - Financing'!B5,'Cash Flows - Financing'!R:R)</f>
        <v>-3835.5722222222225</v>
      </c>
      <c r="E34" s="33">
        <f ca="1">C34+D34</f>
        <v>-11903.5</v>
      </c>
      <c r="F34" s="39" t="s">
        <v>19</v>
      </c>
    </row>
    <row r="35" spans="1:6" ht="15" x14ac:dyDescent="0.25">
      <c r="A35" s="40" t="s">
        <v>20</v>
      </c>
      <c r="B35" s="40" t="s">
        <v>45</v>
      </c>
      <c r="C35" s="33">
        <f ca="1">SUMIF('Cash Flows - Financing'!B:B,'Payments - Financing'!B6,'Cash Flows - Financing'!Q:Q)</f>
        <v>-596.99160126666675</v>
      </c>
      <c r="D35" s="33">
        <f ca="1">SUMIF('Cash Flows - Financing'!B:B,'Payments - Financing'!B6,'Cash Flows - Financing'!R:R)</f>
        <v>-1253.6823626600001</v>
      </c>
      <c r="E35" s="33">
        <f ca="1">C35+D35</f>
        <v>-1850.6739639266668</v>
      </c>
      <c r="F35" s="39" t="s">
        <v>19</v>
      </c>
    </row>
    <row r="36" spans="1:6" ht="15" x14ac:dyDescent="0.25">
      <c r="A36" s="40" t="s">
        <v>20</v>
      </c>
      <c r="B36" s="40" t="s">
        <v>48</v>
      </c>
      <c r="C36" s="33">
        <f ca="1">SUMIF('Cash Flows - Financing'!B:B,'Payments - Financing'!B7,'Cash Flows - Financing'!Q:Q)</f>
        <v>-1522.9079536000002</v>
      </c>
      <c r="D36" s="33">
        <f ca="1">SUMIF('Cash Flows - Financing'!B:B,'Payments - Financing'!B7,'Cash Flows - Financing'!R:R)</f>
        <v>-1427.7262065000002</v>
      </c>
      <c r="E36" s="33">
        <f ca="1">C36+D36</f>
        <v>-2950.6341601000004</v>
      </c>
      <c r="F36" s="39" t="s">
        <v>19</v>
      </c>
    </row>
    <row r="37" spans="1:6" ht="15" x14ac:dyDescent="0.25">
      <c r="A37" s="40" t="s">
        <v>20</v>
      </c>
      <c r="B37" s="40" t="s">
        <v>50</v>
      </c>
      <c r="C37" s="33">
        <f ca="1">SUMIF('Cash Flows - Financing'!B:B,'Payments - Financing'!B8,'Cash Flows - Financing'!Q:Q)</f>
        <v>-7.58528249</v>
      </c>
      <c r="D37" s="33">
        <f ca="1">SUMIF('Cash Flows - Financing'!B:B,'Payments - Financing'!B8,'Cash Flows - Financing'!R:R)</f>
        <v>-682.67542409999999</v>
      </c>
      <c r="E37" s="33">
        <f ca="1">C37+D37</f>
        <v>-690.26070659000004</v>
      </c>
      <c r="F37" s="39" t="s">
        <v>19</v>
      </c>
    </row>
    <row r="38" spans="1:6" ht="15" x14ac:dyDescent="0.25">
      <c r="A38" s="40" t="s">
        <v>20</v>
      </c>
      <c r="B38" s="40" t="s">
        <v>53</v>
      </c>
      <c r="C38" s="33">
        <f ca="1">SUMIF('Cash Flows - Financing'!B:B,'Payments - Financing'!B9,'Cash Flows - Financing'!Q:Q)</f>
        <v>-28.509448759294564</v>
      </c>
      <c r="D38" s="33">
        <f ca="1">SUMIF('Cash Flows - Financing'!B:B,'Payments - Financing'!B9,'Cash Flows - Financing'!R:R)</f>
        <v>-2565.8503883365106</v>
      </c>
      <c r="E38" s="33">
        <f ca="1">C38+D38</f>
        <v>-2594.3598370958052</v>
      </c>
      <c r="F38" s="39" t="s">
        <v>19</v>
      </c>
    </row>
    <row r="39" spans="1:6" ht="15" x14ac:dyDescent="0.25">
      <c r="A39" s="40" t="s">
        <v>20</v>
      </c>
      <c r="B39" s="40" t="s">
        <v>56</v>
      </c>
      <c r="C39" s="33">
        <f ca="1">SUMIF('Cash Flows - Financing'!B:B,'Payments - Financing'!B10,'Cash Flows - Financing'!Q:Q)</f>
        <v>-14763.00757</v>
      </c>
      <c r="D39" s="33">
        <f ca="1">SUMIF('Cash Flows - Financing'!B:B,'Payments - Financing'!B10,'Cash Flows - Financing'!R:R)</f>
        <v>0</v>
      </c>
      <c r="E39" s="33">
        <f ca="1">C39+D39</f>
        <v>-14763.00757</v>
      </c>
      <c r="F39" s="39" t="s">
        <v>19</v>
      </c>
    </row>
    <row r="40" spans="1:6" ht="15" x14ac:dyDescent="0.25">
      <c r="A40" s="40" t="s">
        <v>20</v>
      </c>
      <c r="B40" s="40" t="s">
        <v>58</v>
      </c>
      <c r="C40" s="33">
        <f ca="1">SUMIF('Cash Flows - Financing'!B:B,'Payments - Financing'!B11,'Cash Flows - Financing'!Q:Q)</f>
        <v>-5865.4934201500009</v>
      </c>
      <c r="D40" s="33">
        <f ca="1">SUMIF('Cash Flows - Financing'!B:B,'Payments - Financing'!B11,'Cash Flows - Financing'!R:R)</f>
        <v>0</v>
      </c>
      <c r="E40" s="33">
        <f ca="1">C40+D40</f>
        <v>-5865.4934201500009</v>
      </c>
      <c r="F40" s="39" t="s">
        <v>19</v>
      </c>
    </row>
    <row r="41" spans="1:6" ht="15" x14ac:dyDescent="0.25">
      <c r="A41" s="40" t="s">
        <v>20</v>
      </c>
      <c r="B41" s="40" t="s">
        <v>61</v>
      </c>
      <c r="C41" s="33">
        <f ca="1">SUMIF('Cash Flows - Financing'!B:B,'Payments - Financing'!B12,'Cash Flows - Financing'!Q:Q)</f>
        <v>-407.56847211166672</v>
      </c>
      <c r="D41" s="33">
        <f ca="1">SUMIF('Cash Flows - Financing'!B:B,'Payments - Financing'!B12,'Cash Flows - Financing'!R:R)</f>
        <v>-522.52368219444452</v>
      </c>
      <c r="E41" s="33">
        <f ca="1">C41+D41</f>
        <v>-930.0921543061113</v>
      </c>
      <c r="F41" s="39" t="s">
        <v>19</v>
      </c>
    </row>
    <row r="42" spans="1:6" ht="15" x14ac:dyDescent="0.25">
      <c r="A42" s="40" t="s">
        <v>20</v>
      </c>
      <c r="B42" s="40" t="s">
        <v>63</v>
      </c>
      <c r="C42" s="33">
        <f ca="1">SUMIF('Cash Flows - Financing'!B:B,'Payments - Financing'!B13,'Cash Flows - Financing'!Q:Q)</f>
        <v>-59.810560203333324</v>
      </c>
      <c r="D42" s="33">
        <f ca="1">SUMIF('Cash Flows - Financing'!B:B,'Payments - Financing'!B13,'Cash Flows - Financing'!R:R)</f>
        <v>-76.680205388888879</v>
      </c>
      <c r="E42" s="33">
        <f ca="1">C42+D42</f>
        <v>-136.4907655922222</v>
      </c>
      <c r="F42" s="39" t="s">
        <v>19</v>
      </c>
    </row>
    <row r="43" spans="1:6" ht="15" x14ac:dyDescent="0.25">
      <c r="A43" s="40" t="s">
        <v>20</v>
      </c>
      <c r="B43" s="40" t="s">
        <v>65</v>
      </c>
      <c r="C43" s="33">
        <f ca="1">SUMIF('Cash Flows - Financing'!B:B,'Payments - Financing'!B14,'Cash Flows - Financing'!Q:Q)</f>
        <v>-388.12063767222224</v>
      </c>
      <c r="D43" s="33">
        <f ca="1">SUMIF('Cash Flows - Financing'!B:B,'Payments - Financing'!B14,'Cash Flows - Financing'!R:R)</f>
        <v>-17465.428695250001</v>
      </c>
      <c r="E43" s="33">
        <f ca="1">C43+D43</f>
        <v>-17853.549332922223</v>
      </c>
      <c r="F43" s="39" t="s">
        <v>19</v>
      </c>
    </row>
    <row r="44" spans="1:6" ht="15" x14ac:dyDescent="0.25">
      <c r="A44" s="40" t="s">
        <v>20</v>
      </c>
      <c r="B44" s="40" t="s">
        <v>69</v>
      </c>
      <c r="C44" s="33">
        <f ca="1">SUMIF('Cash Flows - Financing'!B:B,'Payments - Financing'!B15,'Cash Flows - Financing'!Q:Q)</f>
        <v>-624.15396681749996</v>
      </c>
      <c r="D44" s="33">
        <f ca="1">SUMIF('Cash Flows - Financing'!B:B,'Payments - Financing'!B15,'Cash Flows - Financing'!R:R)</f>
        <v>-267.49455720750001</v>
      </c>
      <c r="E44" s="33">
        <f ca="1">C44+D44</f>
        <v>-891.64852402499992</v>
      </c>
      <c r="F44" s="39" t="s">
        <v>19</v>
      </c>
    </row>
    <row r="45" spans="1:6" ht="15" x14ac:dyDescent="0.25">
      <c r="A45" s="40" t="s">
        <v>20</v>
      </c>
      <c r="B45" s="40" t="s">
        <v>71</v>
      </c>
      <c r="C45" s="33">
        <f ca="1">SUMIF('Cash Flows - Financing'!B:B,'Payments - Financing'!B16,'Cash Flows - Financing'!Q:Q)</f>
        <v>-1842.2108587555558</v>
      </c>
      <c r="D45" s="33">
        <f ca="1">SUMIF('Cash Flows - Financing'!B:B,'Payments - Financing'!B16,'Cash Flows - Financing'!R:R)</f>
        <v>-3396.576270830556</v>
      </c>
      <c r="E45" s="33">
        <f ca="1">C45+D45</f>
        <v>-5238.7871295861114</v>
      </c>
      <c r="F45" s="39" t="s">
        <v>19</v>
      </c>
    </row>
    <row r="46" spans="1:6" ht="15" x14ac:dyDescent="0.25">
      <c r="A46" s="40" t="s">
        <v>20</v>
      </c>
      <c r="B46" s="40" t="s">
        <v>75</v>
      </c>
      <c r="C46" s="33">
        <f ca="1">SUMIF('Cash Flows - Financing'!B:B,'Payments - Financing'!B17,'Cash Flows - Financing'!Q:Q)</f>
        <v>-68.916417577777779</v>
      </c>
      <c r="D46" s="33">
        <f ca="1">SUMIF('Cash Flows - Financing'!B:B,'Payments - Financing'!B17,'Cash Flows - Financing'!R:R)</f>
        <v>-6202.4775819999995</v>
      </c>
      <c r="E46" s="33">
        <f ca="1">C46+D46</f>
        <v>-6271.3939995777773</v>
      </c>
      <c r="F46" s="39" t="s">
        <v>19</v>
      </c>
    </row>
    <row r="47" spans="1:6" ht="15" x14ac:dyDescent="0.25">
      <c r="A47" s="40" t="s">
        <v>20</v>
      </c>
      <c r="B47" s="40" t="s">
        <v>77</v>
      </c>
      <c r="C47" s="33">
        <f ca="1">SUMIF('Cash Flows - Financing'!B:B,'Payments - Financing'!B18,'Cash Flows - Financing'!Q:Q)</f>
        <v>-22400.608674374998</v>
      </c>
      <c r="D47" s="33">
        <f ca="1">SUMIF('Cash Flows - Financing'!B:B,'Payments - Financing'!B18,'Cash Flows - Financing'!R:R)</f>
        <v>0</v>
      </c>
      <c r="E47" s="33">
        <f ca="1">C47+D47</f>
        <v>-22400.608674374998</v>
      </c>
      <c r="F47" s="39" t="s">
        <v>19</v>
      </c>
    </row>
    <row r="48" spans="1:6" ht="15" x14ac:dyDescent="0.25">
      <c r="A48" s="40" t="s">
        <v>20</v>
      </c>
      <c r="B48" s="40" t="s">
        <v>80</v>
      </c>
      <c r="C48" s="33">
        <f ca="1">SUMIF('Cash Flows - Financing'!B:B,'Payments - Financing'!B19,'Cash Flows - Financing'!Q:Q)</f>
        <v>-1527534.2465753425</v>
      </c>
      <c r="D48" s="33">
        <f ca="1">SUMIF('Cash Flows - Financing'!B:B,'Payments - Financing'!B19,'Cash Flows - Financing'!R:R)</f>
        <v>-3197465.7534246575</v>
      </c>
      <c r="E48" s="33">
        <f ca="1">C48+D48</f>
        <v>-4725000</v>
      </c>
      <c r="F48" s="39" t="s">
        <v>19</v>
      </c>
    </row>
    <row r="49" spans="1:6" ht="15" x14ac:dyDescent="0.25">
      <c r="A49" s="40" t="s">
        <v>20</v>
      </c>
      <c r="B49" s="40" t="s">
        <v>84</v>
      </c>
      <c r="C49" s="33">
        <f ca="1">SUMIF('Cash Flows - Financing'!B:B,'Payments - Financing'!B20,'Cash Flows - Financing'!Q:Q)</f>
        <v>-75770.222672499993</v>
      </c>
      <c r="D49" s="33">
        <f ca="1">SUMIF('Cash Flows - Financing'!B:B,'Payments - Financing'!B20,'Cash Flows - Financing'!R:R)</f>
        <v>0</v>
      </c>
      <c r="E49" s="33">
        <f ca="1">C49+D49</f>
        <v>-75770.222672499993</v>
      </c>
      <c r="F49" s="39" t="s">
        <v>19</v>
      </c>
    </row>
    <row r="50" spans="1:6" ht="15" x14ac:dyDescent="0.25">
      <c r="A50" s="40" t="s">
        <v>20</v>
      </c>
      <c r="B50" s="40" t="s">
        <v>86</v>
      </c>
      <c r="C50" s="33">
        <f ca="1">SUMIF('Cash Flows - Financing'!B:B,'Payments - Financing'!B21,'Cash Flows - Financing'!Q:Q)</f>
        <v>-4100.3683792424999</v>
      </c>
      <c r="D50" s="33">
        <f ca="1">SUMIF('Cash Flows - Financing'!B:B,'Payments - Financing'!B21,'Cash Flows - Financing'!R:R)</f>
        <v>-455.59648658250001</v>
      </c>
      <c r="E50" s="33">
        <f ca="1">C50+D50</f>
        <v>-4555.9648658249998</v>
      </c>
      <c r="F50" s="39" t="s">
        <v>19</v>
      </c>
    </row>
    <row r="51" spans="1:6" ht="15" x14ac:dyDescent="0.25">
      <c r="A51" s="40" t="s">
        <v>20</v>
      </c>
      <c r="B51" s="40" t="s">
        <v>89</v>
      </c>
      <c r="C51" s="33">
        <f ca="1">SUMIF('Cash Flows - Financing'!B:B,'Payments - Financing'!B22,'Cash Flows - Financing'!Q:Q)</f>
        <v>-5938.0075999999999</v>
      </c>
      <c r="D51" s="33">
        <f ca="1">SUMIF('Cash Flows - Financing'!B:B,'Payments - Financing'!B22,'Cash Flows - Financing'!R:R)</f>
        <v>0</v>
      </c>
      <c r="E51" s="33">
        <f ca="1">C51+D51</f>
        <v>-5938.0075999999999</v>
      </c>
      <c r="F51" s="39" t="s">
        <v>19</v>
      </c>
    </row>
    <row r="52" spans="1:6" ht="15" x14ac:dyDescent="0.25">
      <c r="A52" s="40" t="s">
        <v>20</v>
      </c>
      <c r="B52" s="40" t="s">
        <v>92</v>
      </c>
      <c r="C52" s="33">
        <f ca="1">SUMIF('Cash Flows - Financing'!B:B,'Payments - Financing'!B25,'Cash Flows - Financing'!Q:Q)</f>
        <v>-40020.289799999999</v>
      </c>
      <c r="D52" s="33">
        <f ca="1">SUMIF('Cash Flows - Financing'!B:B,'Payments - Financing'!B25,'Cash Flows - Financing'!R:R)</f>
        <v>0</v>
      </c>
      <c r="E52" s="33">
        <f ca="1">C52+D52</f>
        <v>-40020.289799999999</v>
      </c>
      <c r="F52" s="39" t="s">
        <v>19</v>
      </c>
    </row>
    <row r="53" spans="1:6" ht="15" x14ac:dyDescent="0.25">
      <c r="A53" s="40" t="s">
        <v>20</v>
      </c>
      <c r="B53" s="40" t="s">
        <v>95</v>
      </c>
      <c r="C53" s="33">
        <f ca="1">SUMIF('Cash Flows - Financing'!B:B,'Payments - Financing'!B26,'Cash Flows - Financing'!Q:Q)</f>
        <v>-21486.353199999998</v>
      </c>
      <c r="D53" s="33">
        <f ca="1">SUMIF('Cash Flows - Financing'!B:B,'Payments - Financing'!B26,'Cash Flows - Financing'!R:R)</f>
        <v>0</v>
      </c>
      <c r="E53" s="33">
        <f ca="1">C53+D53</f>
        <v>-21486.353199999998</v>
      </c>
      <c r="F53" s="39" t="s">
        <v>19</v>
      </c>
    </row>
    <row r="54" spans="1:6" ht="15" x14ac:dyDescent="0.25">
      <c r="A54" s="40" t="s">
        <v>20</v>
      </c>
      <c r="B54" s="40" t="s">
        <v>97</v>
      </c>
      <c r="C54" s="33">
        <f ca="1">SUMIF('Cash Flows - Financing'!B:B,'Payments - Financing'!B27,'Cash Flows - Financing'!Q:Q)</f>
        <v>-9348.7294999999995</v>
      </c>
      <c r="D54" s="33">
        <f ca="1">SUMIF('Cash Flows - Financing'!B:B,'Payments - Financing'!B27,'Cash Flows - Financing'!R:R)</f>
        <v>0</v>
      </c>
      <c r="E54" s="33">
        <f ca="1">C54+D54</f>
        <v>-9348.7294999999995</v>
      </c>
      <c r="F54" s="39" t="s">
        <v>19</v>
      </c>
    </row>
    <row r="55" spans="1:6" ht="15" x14ac:dyDescent="0.25">
      <c r="A55" s="40" t="s">
        <v>20</v>
      </c>
      <c r="B55" s="40" t="s">
        <v>99</v>
      </c>
      <c r="C55" s="33">
        <f ca="1">SUMIF('Cash Flows - Financing'!B:B,'Payments - Financing'!B28,'Cash Flows - Financing'!Q:Q)</f>
        <v>-11554.7183</v>
      </c>
      <c r="D55" s="33">
        <f ca="1">SUMIF('Cash Flows - Financing'!B:B,'Payments - Financing'!B28,'Cash Flows - Financing'!R:R)</f>
        <v>0</v>
      </c>
      <c r="E55" s="33">
        <f ca="1">C55+D55</f>
        <v>-11554.7183</v>
      </c>
      <c r="F55" s="39" t="s">
        <v>19</v>
      </c>
    </row>
    <row r="56" spans="1:6" ht="15" x14ac:dyDescent="0.25">
      <c r="A56" s="40" t="s">
        <v>20</v>
      </c>
      <c r="B56" s="40" t="s">
        <v>101</v>
      </c>
      <c r="C56" s="33">
        <f ca="1">SUMIF('Cash Flows - Financing'!B:B,'Payments - Financing'!B31,'Cash Flows - Financing'!Q:Q)</f>
        <v>-200.42009679999998</v>
      </c>
      <c r="D56" s="33">
        <f ca="1">SUMIF('Cash Flows - Financing'!B:B,'Payments - Financing'!B31,'Cash Flows - Financing'!R:R)</f>
        <v>-9018.9043559999991</v>
      </c>
      <c r="E56" s="33">
        <f ca="1">C56+D56</f>
        <v>-9219.3244527999996</v>
      </c>
      <c r="F56" s="39" t="s">
        <v>19</v>
      </c>
    </row>
    <row r="57" spans="1:6" ht="15" x14ac:dyDescent="0.25">
      <c r="A57" s="40" t="s">
        <v>20</v>
      </c>
      <c r="B57" s="40" t="s">
        <v>103</v>
      </c>
      <c r="C57" s="33">
        <f ca="1">SUMIF('Cash Flows - Financing'!B:B,'Payments - Financing'!B32,'Cash Flows - Financing'!Q:Q)</f>
        <v>-16309.390167200003</v>
      </c>
      <c r="D57" s="33">
        <f ca="1">SUMIF('Cash Flows - Financing'!B:B,'Payments - Financing'!B32,'Cash Flows - Financing'!R:R)</f>
        <v>0</v>
      </c>
      <c r="E57" s="33">
        <f ca="1">C57+D57</f>
        <v>-16309.390167200003</v>
      </c>
      <c r="F57" s="39" t="s">
        <v>19</v>
      </c>
    </row>
    <row r="58" spans="1:6" ht="15" x14ac:dyDescent="0.25">
      <c r="A58" s="40" t="s">
        <v>20</v>
      </c>
      <c r="B58" s="40" t="s">
        <v>106</v>
      </c>
      <c r="C58" s="33">
        <f ca="1">SUMIF('Cash Flows - Financing'!B:B,'Payments - Financing'!B33,'Cash Flows - Financing'!Q:Q)</f>
        <v>-8329.653497641666</v>
      </c>
      <c r="D58" s="33">
        <f ca="1">SUMIF('Cash Flows - Financing'!B:B,'Payments - Financing'!B33,'Cash Flows - Financing'!R:R)</f>
        <v>-1281.4851534833331</v>
      </c>
      <c r="E58" s="33">
        <f ca="1">C58+D58</f>
        <v>-9611.1386511249984</v>
      </c>
      <c r="F58" s="39" t="s">
        <v>19</v>
      </c>
    </row>
    <row r="59" spans="1:6" ht="15" x14ac:dyDescent="0.25">
      <c r="A59" s="40" t="s">
        <v>20</v>
      </c>
      <c r="B59" s="40" t="s">
        <v>109</v>
      </c>
      <c r="C59" s="33">
        <f ca="1">SUMIF('Cash Flows - Financing'!B:B,'Payments - Financing'!B34,'Cash Flows - Financing'!Q:Q)</f>
        <v>-17198.619269999999</v>
      </c>
      <c r="D59" s="33">
        <f ca="1">SUMIF('Cash Flows - Financing'!B:B,'Payments - Financing'!B34,'Cash Flows - Financing'!R:R)</f>
        <v>0</v>
      </c>
      <c r="E59" s="33">
        <f ca="1">C59+D59</f>
        <v>-17198.619269999999</v>
      </c>
      <c r="F59" s="39" t="s">
        <v>19</v>
      </c>
    </row>
    <row r="60" spans="1:6" ht="15" x14ac:dyDescent="0.25">
      <c r="A60" s="40" t="s">
        <v>20</v>
      </c>
      <c r="B60" s="40" t="s">
        <v>111</v>
      </c>
      <c r="C60" s="33">
        <f ca="1">SUMIF('Cash Flows - Financing'!B:B,'Payments - Financing'!B35,'Cash Flows - Financing'!Q:Q)</f>
        <v>-545.20134697333333</v>
      </c>
      <c r="D60" s="33">
        <f ca="1">SUMIF('Cash Flows - Financing'!B:B,'Payments - Financing'!B35,'Cash Flows - Financing'!R:R)</f>
        <v>-24534.060613800004</v>
      </c>
      <c r="E60" s="33">
        <f ca="1">C60+D60</f>
        <v>-25079.261960773336</v>
      </c>
      <c r="F60" s="39" t="s">
        <v>19</v>
      </c>
    </row>
    <row r="61" spans="1:6" ht="15" x14ac:dyDescent="0.25">
      <c r="A61" s="40" t="s">
        <v>20</v>
      </c>
      <c r="B61" s="40" t="s">
        <v>114</v>
      </c>
      <c r="C61" s="33">
        <f ca="1">SUMIF('Cash Flows - Financing'!B:B,'Payments - Financing'!B36,'Cash Flows - Financing'!Q:Q)</f>
        <v>-447.86752875000002</v>
      </c>
      <c r="D61" s="33">
        <f ca="1">SUMIF('Cash Flows - Financing'!B:B,'Payments - Financing'!B36,'Cash Flows - Financing'!R:R)</f>
        <v>0</v>
      </c>
      <c r="E61" s="33">
        <f ca="1">C61+D61</f>
        <v>-447.86752875000002</v>
      </c>
      <c r="F61" s="39" t="s">
        <v>19</v>
      </c>
    </row>
    <row r="62" spans="1:6" ht="15" x14ac:dyDescent="0.25">
      <c r="A62" s="40" t="s">
        <v>20</v>
      </c>
      <c r="B62" s="40" t="s">
        <v>116</v>
      </c>
      <c r="C62" s="33">
        <f ca="1">SUMIF('Cash Flows - Financing'!B:B,'Payments - Financing'!B37,'Cash Flows - Financing'!Q:Q)</f>
        <v>-15723.158494874999</v>
      </c>
      <c r="D62" s="33">
        <f ca="1">SUMIF('Cash Flows - Financing'!B:B,'Payments - Financing'!B37,'Cash Flows - Financing'!R:R)</f>
        <v>0</v>
      </c>
      <c r="E62" s="33">
        <f ca="1">C62+D62</f>
        <v>-15723.158494874999</v>
      </c>
      <c r="F62" s="39" t="s">
        <v>19</v>
      </c>
    </row>
    <row r="63" spans="1:6" ht="15" x14ac:dyDescent="0.25">
      <c r="A63" s="40" t="s">
        <v>20</v>
      </c>
      <c r="B63" s="40" t="s">
        <v>118</v>
      </c>
      <c r="C63" s="33">
        <f ca="1">SUMIF('Cash Flows - Financing'!B:B,'Payments - Financing'!B38,'Cash Flows - Financing'!Q:Q)</f>
        <v>-31793.558609999996</v>
      </c>
      <c r="D63" s="33">
        <f ca="1">SUMIF('Cash Flows - Financing'!B:B,'Payments - Financing'!B38,'Cash Flows - Financing'!R:R)</f>
        <v>0</v>
      </c>
      <c r="E63" s="33">
        <f ca="1">C63+D63</f>
        <v>-31793.558609999996</v>
      </c>
      <c r="F63" s="39" t="s">
        <v>19</v>
      </c>
    </row>
    <row r="64" spans="1:6" ht="15" x14ac:dyDescent="0.25">
      <c r="A64" s="40" t="s">
        <v>20</v>
      </c>
      <c r="B64" s="40" t="s">
        <v>120</v>
      </c>
      <c r="C64" s="33">
        <f ca="1">SUMIF('Cash Flows - Financing'!B:B,'Payments - Financing'!B39,'Cash Flows - Financing'!Q:Q)</f>
        <v>-10125.505928125</v>
      </c>
      <c r="D64" s="33">
        <f ca="1">SUMIF('Cash Flows - Financing'!B:B,'Payments - Financing'!B39,'Cash Flows - Financing'!R:R)</f>
        <v>0</v>
      </c>
      <c r="E64" s="33">
        <f ca="1">C64+D64</f>
        <v>-10125.505928125</v>
      </c>
      <c r="F64" s="39" t="s">
        <v>19</v>
      </c>
    </row>
    <row r="65" spans="1:6" ht="15" x14ac:dyDescent="0.25">
      <c r="A65" s="40" t="s">
        <v>20</v>
      </c>
      <c r="B65" s="40" t="s">
        <v>122</v>
      </c>
      <c r="C65" s="33">
        <f ca="1">SUMIF('Cash Flows - Financing'!B:B,'Payments - Financing'!B40,'Cash Flows - Financing'!Q:Q)</f>
        <v>-13593.208310499998</v>
      </c>
      <c r="D65" s="33">
        <f ca="1">SUMIF('Cash Flows - Financing'!B:B,'Payments - Financing'!B40,'Cash Flows - Financing'!R:R)</f>
        <v>0</v>
      </c>
      <c r="E65" s="33">
        <f ca="1">C65+D65</f>
        <v>-13593.208310499998</v>
      </c>
      <c r="F65" s="39" t="s">
        <v>19</v>
      </c>
    </row>
    <row r="66" spans="1:6" ht="15" x14ac:dyDescent="0.25">
      <c r="A66" s="40" t="s">
        <v>20</v>
      </c>
      <c r="B66" s="40" t="s">
        <v>124</v>
      </c>
      <c r="C66" s="33">
        <f ca="1">SUMIF('Cash Flows - Financing'!B:B,'Payments - Financing'!B41,'Cash Flows - Financing'!Q:Q)</f>
        <v>-12233.111110649997</v>
      </c>
      <c r="D66" s="33">
        <f ca="1">SUMIF('Cash Flows - Financing'!B:B,'Payments - Financing'!B41,'Cash Flows - Financing'!R:R)</f>
        <v>0</v>
      </c>
      <c r="E66" s="33">
        <f ca="1">C66+D66</f>
        <v>-12233.111110649997</v>
      </c>
      <c r="F66" s="39" t="s">
        <v>19</v>
      </c>
    </row>
    <row r="67" spans="1:6" ht="15" x14ac:dyDescent="0.25">
      <c r="A67" s="40" t="s">
        <v>20</v>
      </c>
      <c r="B67" s="40" t="s">
        <v>126</v>
      </c>
      <c r="C67" s="33">
        <f ca="1">SUMIF('Cash Flows - Financing'!B:B,'Payments - Financing'!B42,'Cash Flows - Financing'!Q:Q)</f>
        <v>-184760.27397260274</v>
      </c>
      <c r="D67" s="33">
        <f ca="1">SUMIF('Cash Flows - Financing'!B:B,'Payments - Financing'!B42,'Cash Flows - Financing'!R:R)</f>
        <v>-84989.72602739725</v>
      </c>
      <c r="E67" s="33">
        <f ca="1">C67+D67</f>
        <v>-269750</v>
      </c>
      <c r="F67" s="39" t="s">
        <v>19</v>
      </c>
    </row>
    <row r="68" spans="1:6" ht="15" x14ac:dyDescent="0.25">
      <c r="A68" s="40" t="s">
        <v>20</v>
      </c>
      <c r="B68" s="40" t="s">
        <v>130</v>
      </c>
      <c r="C68" s="33">
        <f ca="1">SUMIF('Cash Flows - Financing'!B:B,'Payments - Financing'!B43,'Cash Flows - Financing'!Q:Q)</f>
        <v>-10778.8522125</v>
      </c>
      <c r="D68" s="33">
        <f ca="1">SUMIF('Cash Flows - Financing'!B:B,'Payments - Financing'!B43,'Cash Flows - Financing'!R:R)</f>
        <v>0</v>
      </c>
      <c r="E68" s="33">
        <f ca="1">C68+D68</f>
        <v>-10778.8522125</v>
      </c>
      <c r="F68" s="39" t="s">
        <v>19</v>
      </c>
    </row>
    <row r="69" spans="1:6" ht="15" x14ac:dyDescent="0.25">
      <c r="A69" s="40" t="s">
        <v>20</v>
      </c>
      <c r="B69" s="40" t="s">
        <v>132</v>
      </c>
      <c r="C69" s="33">
        <f ca="1">SUMIF('Cash Flows - Financing'!B:B,'Payments - Financing'!B44,'Cash Flows - Financing'!Q:Q)</f>
        <v>-30525.786345750006</v>
      </c>
      <c r="D69" s="33">
        <f ca="1">SUMIF('Cash Flows - Financing'!B:B,'Payments - Financing'!B44,'Cash Flows - Financing'!R:R)</f>
        <v>0</v>
      </c>
      <c r="E69" s="33">
        <f ca="1">C69+D69</f>
        <v>-30525.786345750006</v>
      </c>
      <c r="F69" s="39" t="s">
        <v>19</v>
      </c>
    </row>
    <row r="70" spans="1:6" ht="15" x14ac:dyDescent="0.25">
      <c r="A70" s="40" t="s">
        <v>20</v>
      </c>
      <c r="B70" s="40" t="s">
        <v>134</v>
      </c>
      <c r="C70" s="33">
        <f ca="1">SUMIF('Cash Flows - Financing'!B:B,'Payments - Financing'!B45,'Cash Flows - Financing'!Q:Q)</f>
        <v>0</v>
      </c>
      <c r="D70" s="33">
        <f ca="1">SUMIF('Cash Flows - Financing'!B:B,'Payments - Financing'!B45,'Cash Flows - Financing'!R:R)</f>
        <v>0</v>
      </c>
      <c r="E70" s="33">
        <f ca="1">C70+D70</f>
        <v>0</v>
      </c>
      <c r="F70" s="39" t="s">
        <v>19</v>
      </c>
    </row>
    <row r="71" spans="1:6" ht="15" x14ac:dyDescent="0.25">
      <c r="A71" s="40" t="s">
        <v>20</v>
      </c>
      <c r="B71" s="40" t="s">
        <v>136</v>
      </c>
      <c r="C71" s="33">
        <f ca="1">SUMIF('Cash Flows - Financing'!B:B,'Payments - Financing'!B46,'Cash Flows - Financing'!Q:Q)</f>
        <v>-959989.04109589034</v>
      </c>
      <c r="D71" s="33">
        <f ca="1">SUMIF('Cash Flows - Financing'!B:B,'Payments - Financing'!B46,'Cash Flows - Financing'!R:R)</f>
        <v>-44010.95890410959</v>
      </c>
      <c r="E71" s="33">
        <f ca="1">C71+D71</f>
        <v>-1003999.9999999999</v>
      </c>
      <c r="F71" s="39" t="s">
        <v>19</v>
      </c>
    </row>
    <row r="72" spans="1:6" ht="15" x14ac:dyDescent="0.25">
      <c r="A72" s="40" t="s">
        <v>20</v>
      </c>
      <c r="B72" s="40" t="s">
        <v>140</v>
      </c>
      <c r="C72" s="33">
        <f ca="1">SUMIF('Cash Flows - Financing'!B:B,'Payments - Financing'!B47,'Cash Flows - Financing'!Q:Q)</f>
        <v>-88666.666666666672</v>
      </c>
      <c r="D72" s="33">
        <f ca="1">SUMIF('Cash Flows - Financing'!B:B,'Payments - Financing'!B47,'Cash Flows - Financing'!R:R)</f>
        <v>-140600</v>
      </c>
      <c r="E72" s="33">
        <f ca="1">C72+D72</f>
        <v>-229266.66666666669</v>
      </c>
      <c r="F72" s="39" t="s">
        <v>19</v>
      </c>
    </row>
    <row r="73" spans="1:6" ht="15" x14ac:dyDescent="0.25">
      <c r="A73" s="40" t="s">
        <v>20</v>
      </c>
      <c r="B73" s="40" t="s">
        <v>142</v>
      </c>
      <c r="C73" s="33">
        <f ca="1">SUMIF('Cash Flows - Financing'!B:B,'Payments - Financing'!B48,'Cash Flows - Financing'!Q:Q)</f>
        <v>-1310535.6164383562</v>
      </c>
      <c r="D73" s="33">
        <f ca="1">SUMIF('Cash Flows - Financing'!B:B,'Payments - Financing'!B48,'Cash Flows - Financing'!R:R)</f>
        <v>-572714.38356164389</v>
      </c>
      <c r="E73" s="33">
        <f ca="1">C73+D73</f>
        <v>-1883250</v>
      </c>
      <c r="F73" s="39" t="s">
        <v>19</v>
      </c>
    </row>
    <row r="74" spans="1:6" ht="15" x14ac:dyDescent="0.25">
      <c r="A74" s="40" t="s">
        <v>20</v>
      </c>
      <c r="B74" s="40" t="s">
        <v>144</v>
      </c>
      <c r="C74" s="33">
        <f ca="1">SUMIF('Cash Flows - Financing'!B:B,'Payments - Financing'!B49,'Cash Flows - Financing'!Q:Q)</f>
        <v>-7777.7777777777774</v>
      </c>
      <c r="D74" s="33">
        <f ca="1">SUMIF('Cash Flows - Financing'!B:B,'Payments - Financing'!B49,'Cash Flows - Financing'!R:R)</f>
        <v>-12333.333333333332</v>
      </c>
      <c r="E74" s="33">
        <f ca="1">C74+D74</f>
        <v>-20111.111111111109</v>
      </c>
      <c r="F74" s="39" t="s">
        <v>19</v>
      </c>
    </row>
    <row r="75" spans="1:6" ht="15" x14ac:dyDescent="0.25">
      <c r="A75" s="40" t="s">
        <v>20</v>
      </c>
      <c r="B75" s="40" t="s">
        <v>148</v>
      </c>
      <c r="C75" s="33">
        <f ca="1">SUMIF('Cash Flows - Financing'!B:B,'Payments - Financing'!B50,'Cash Flows - Financing'!Q:Q)</f>
        <v>-39028.492679999996</v>
      </c>
      <c r="D75" s="33">
        <f ca="1">SUMIF('Cash Flows - Financing'!B:B,'Payments - Financing'!B50,'Cash Flows - Financing'!R:R)</f>
        <v>-10444.244519999998</v>
      </c>
      <c r="E75" s="33">
        <f ca="1">C75+D75</f>
        <v>-49472.737199999996</v>
      </c>
      <c r="F75" s="39" t="s">
        <v>19</v>
      </c>
    </row>
    <row r="76" spans="1:6" ht="15" x14ac:dyDescent="0.25">
      <c r="A76" s="40" t="s">
        <v>20</v>
      </c>
      <c r="B76" s="40" t="s">
        <v>150</v>
      </c>
      <c r="C76" s="33">
        <f ca="1">SUMIF('Cash Flows - Financing'!B:B,'Payments - Financing'!B51,'Cash Flows - Financing'!Q:Q)</f>
        <v>-143.84921877777779</v>
      </c>
      <c r="D76" s="33">
        <f ca="1">SUMIF('Cash Flows - Financing'!B:B,'Payments - Financing'!B51,'Cash Flows - Financing'!R:R)</f>
        <v>-3128.7205084166671</v>
      </c>
      <c r="E76" s="33">
        <f ca="1">C76+D76</f>
        <v>-3272.569727194445</v>
      </c>
      <c r="F76" s="39" t="s">
        <v>19</v>
      </c>
    </row>
    <row r="77" spans="1:6" ht="15" x14ac:dyDescent="0.25">
      <c r="A77" s="40" t="s">
        <v>20</v>
      </c>
      <c r="B77" s="40" t="s">
        <v>153</v>
      </c>
      <c r="C77" s="33">
        <f ca="1">SUMIF('Cash Flows - Financing'!B:B,'Payments - Financing'!B52,'Cash Flows - Financing'!Q:Q)</f>
        <v>-357.91092581944434</v>
      </c>
      <c r="D77" s="33">
        <f ca="1">SUMIF('Cash Flows - Financing'!B:B,'Payments - Financing'!B52,'Cash Flows - Financing'!R:R)</f>
        <v>-10379.416848763887</v>
      </c>
      <c r="E77" s="33">
        <f ca="1">C77+D77</f>
        <v>-10737.327774583331</v>
      </c>
      <c r="F77" s="39" t="s">
        <v>19</v>
      </c>
    </row>
    <row r="78" spans="1:6" ht="15" x14ac:dyDescent="0.25">
      <c r="A78" s="40" t="s">
        <v>20</v>
      </c>
      <c r="B78" s="40" t="s">
        <v>157</v>
      </c>
      <c r="C78" s="33">
        <f ca="1">SUMIF('Cash Flows - Financing'!B:B,'Payments - Financing'!B53,'Cash Flows - Financing'!Q:Q)</f>
        <v>-561.39175366666655</v>
      </c>
      <c r="D78" s="33">
        <f ca="1">SUMIF('Cash Flows - Financing'!B:B,'Payments - Financing'!B53,'Cash Flows - Financing'!R:R)</f>
        <v>-8140.1804281666646</v>
      </c>
      <c r="E78" s="33">
        <f ca="1">C78+D78</f>
        <v>-8701.5721818333313</v>
      </c>
      <c r="F78" s="39" t="s">
        <v>19</v>
      </c>
    </row>
    <row r="79" spans="1:6" ht="15" x14ac:dyDescent="0.25">
      <c r="A79" s="40" t="s">
        <v>20</v>
      </c>
      <c r="B79" s="40" t="s">
        <v>159</v>
      </c>
      <c r="C79" s="33">
        <f ca="1">SUMIF('Cash Flows - Financing'!B:B,'Payments - Financing'!B54,'Cash Flows - Financing'!Q:Q)</f>
        <v>-140821.91780821918</v>
      </c>
      <c r="D79" s="33">
        <f ca="1">SUMIF('Cash Flows - Financing'!B:B,'Payments - Financing'!B54,'Cash Flows - Financing'!R:R)</f>
        <v>-373178.08219178085</v>
      </c>
      <c r="E79" s="33">
        <f ca="1">C79+D79</f>
        <v>-514000</v>
      </c>
      <c r="F79" s="39" t="s">
        <v>19</v>
      </c>
    </row>
    <row r="80" spans="1:6" ht="15" x14ac:dyDescent="0.25">
      <c r="A80" s="40" t="s">
        <v>20</v>
      </c>
      <c r="B80" s="40" t="s">
        <v>161</v>
      </c>
      <c r="C80" s="33">
        <f ca="1">SUMIF('Cash Flows - Financing'!B:B,'Payments - Financing'!B55,'Cash Flows - Financing'!Q:Q)</f>
        <v>-51616.43835616437</v>
      </c>
      <c r="D80" s="33">
        <f ca="1">SUMIF('Cash Flows - Financing'!B:B,'Payments - Financing'!B55,'Cash Flows - Financing'!R:R)</f>
        <v>-136783.56164383559</v>
      </c>
      <c r="E80" s="33">
        <f ca="1">C80+D80</f>
        <v>-188399.99999999997</v>
      </c>
      <c r="F80" s="39" t="s">
        <v>19</v>
      </c>
    </row>
    <row r="81" spans="1:6" ht="15" x14ac:dyDescent="0.25">
      <c r="A81" s="40" t="s">
        <v>20</v>
      </c>
      <c r="B81" s="40" t="s">
        <v>163</v>
      </c>
      <c r="C81" s="33">
        <f ca="1">SUMIF('Cash Flows - Financing'!B:B,'Payments - Financing'!B56,'Cash Flows - Financing'!Q:Q)</f>
        <v>-348611.11111111107</v>
      </c>
      <c r="D81" s="33">
        <f ca="1">SUMIF('Cash Flows - Financing'!B:B,'Payments - Financing'!B56,'Cash Flows - Financing'!R:R)</f>
        <v>-923819.44444444438</v>
      </c>
      <c r="E81" s="33">
        <f ca="1">C81+D81</f>
        <v>-1272430.5555555555</v>
      </c>
      <c r="F81" s="39" t="s">
        <v>19</v>
      </c>
    </row>
    <row r="82" spans="1:6" ht="15" x14ac:dyDescent="0.25">
      <c r="A82" s="40" t="s">
        <v>20</v>
      </c>
      <c r="B82" s="40" t="s">
        <v>170</v>
      </c>
      <c r="C82" s="33">
        <f ca="1">SUMIF('Cash Flows - Financing'!B:B,'Payments - Financing'!B58,'Cash Flows - Financing'!Q:Q)</f>
        <v>-4833.333372000001</v>
      </c>
      <c r="D82" s="33">
        <f ca="1">SUMIF('Cash Flows - Financing'!B:B,'Payments - Financing'!B58,'Cash Flows - Financing'!R:R)</f>
        <v>-11392.857234000003</v>
      </c>
      <c r="E82" s="33">
        <f ca="1">C82+D82</f>
        <v>-16226.190606000004</v>
      </c>
      <c r="F82" s="39" t="s">
        <v>19</v>
      </c>
    </row>
    <row r="83" spans="1:6" ht="15" x14ac:dyDescent="0.25">
      <c r="A83" s="40" t="s">
        <v>20</v>
      </c>
      <c r="B83" s="40" t="s">
        <v>172</v>
      </c>
      <c r="C83" s="33">
        <f ca="1">SUMIF('Cash Flows - Financing'!B:B,'Payments - Financing'!B59,'Cash Flows - Financing'!Q:Q)</f>
        <v>-5969.5600860000004</v>
      </c>
      <c r="D83" s="33">
        <f ca="1">SUMIF('Cash Flows - Financing'!B:B,'Payments - Financing'!B59,'Cash Flows - Financing'!R:R)</f>
        <v>-884.37927200000001</v>
      </c>
      <c r="E83" s="33">
        <f ca="1">C83+D83</f>
        <v>-6853.9393580000005</v>
      </c>
      <c r="F83" s="39" t="s">
        <v>19</v>
      </c>
    </row>
    <row r="84" spans="1:6" ht="15" x14ac:dyDescent="0.25">
      <c r="A84" s="40" t="s">
        <v>20</v>
      </c>
      <c r="B84" s="40" t="s">
        <v>176</v>
      </c>
      <c r="C84" s="33">
        <f ca="1">SUMIF('Cash Flows - Financing'!B:B,'Payments - Financing'!B60,'Cash Flows - Financing'!Q:Q)</f>
        <v>-15250.988948974998</v>
      </c>
      <c r="D84" s="33">
        <f ca="1">SUMIF('Cash Flows - Financing'!B:B,'Payments - Financing'!B60,'Cash Flows - Financing'!R:R)</f>
        <v>0</v>
      </c>
      <c r="E84" s="33">
        <f ca="1">C84+D84</f>
        <v>-15250.988948974998</v>
      </c>
      <c r="F84" s="39" t="s">
        <v>19</v>
      </c>
    </row>
    <row r="85" spans="1:6" ht="15" x14ac:dyDescent="0.25">
      <c r="A85" s="40" t="s">
        <v>20</v>
      </c>
      <c r="B85" s="40" t="s">
        <v>178</v>
      </c>
      <c r="C85" s="33">
        <f ca="1">SUMIF('Cash Flows - Financing'!B:B,'Payments - Financing'!B61,'Cash Flows - Financing'!Q:Q)</f>
        <v>-68800</v>
      </c>
      <c r="D85" s="33">
        <f ca="1">SUMIF('Cash Flows - Financing'!B:B,'Payments - Financing'!B61,'Cash Flows - Financing'!R:R)</f>
        <v>-76000</v>
      </c>
      <c r="E85" s="33">
        <f ca="1">C85+D85</f>
        <v>-144800</v>
      </c>
      <c r="F85" s="39" t="s">
        <v>19</v>
      </c>
    </row>
    <row r="86" spans="1:6" ht="15" x14ac:dyDescent="0.25">
      <c r="A86" s="40" t="s">
        <v>20</v>
      </c>
      <c r="B86" s="40" t="s">
        <v>180</v>
      </c>
      <c r="C86" s="33">
        <f ca="1">SUMIF('Cash Flows - Financing'!B:B,'Payments - Financing'!B62,'Cash Flows - Financing'!Q:Q)</f>
        <v>-118356.16438356164</v>
      </c>
      <c r="D86" s="33">
        <f ca="1">SUMIF('Cash Flows - Financing'!B:B,'Payments - Financing'!B62,'Cash Flows - Financing'!R:R)</f>
        <v>-41643.835616438351</v>
      </c>
      <c r="E86" s="33">
        <f ca="1">C86+D86</f>
        <v>-160000</v>
      </c>
      <c r="F86" s="39" t="s">
        <v>19</v>
      </c>
    </row>
    <row r="87" spans="1:6" ht="15" x14ac:dyDescent="0.25">
      <c r="A87" s="40" t="s">
        <v>20</v>
      </c>
      <c r="B87" s="40" t="s">
        <v>184</v>
      </c>
      <c r="C87" s="33">
        <f ca="1">SUMIF('Cash Flows - Financing'!B:B,'Payments - Financing'!B63,'Cash Flows - Financing'!Q:Q)</f>
        <v>-322858.33333333331</v>
      </c>
      <c r="D87" s="33">
        <f ca="1">SUMIF('Cash Flows - Financing'!B:B,'Payments - Financing'!B63,'Cash Flows - Financing'!R:R)</f>
        <v>-356645.83333333331</v>
      </c>
      <c r="E87" s="33">
        <f ca="1">C87+D87</f>
        <v>-679504.16666666663</v>
      </c>
      <c r="F87" s="39" t="s">
        <v>19</v>
      </c>
    </row>
    <row r="88" spans="1:6" ht="15" x14ac:dyDescent="0.25">
      <c r="A88" s="40" t="s">
        <v>20</v>
      </c>
      <c r="B88" s="40" t="s">
        <v>186</v>
      </c>
      <c r="C88" s="33">
        <f ca="1">SUMIF('Cash Flows - Financing'!B:B,'Payments - Financing'!B64,'Cash Flows - Financing'!Q:Q)</f>
        <v>-263342.46575342462</v>
      </c>
      <c r="D88" s="33">
        <f ca="1">SUMIF('Cash Flows - Financing'!B:B,'Payments - Financing'!B64,'Cash Flows - Financing'!R:R)</f>
        <v>-92657.534246575335</v>
      </c>
      <c r="E88" s="33">
        <f ca="1">C88+D88</f>
        <v>-355999.99999999994</v>
      </c>
      <c r="F88" s="39" t="s">
        <v>19</v>
      </c>
    </row>
    <row r="89" spans="1:6" ht="15" x14ac:dyDescent="0.25">
      <c r="A89" s="40" t="s">
        <v>20</v>
      </c>
      <c r="B89" s="40" t="s">
        <v>188</v>
      </c>
      <c r="C89" s="33">
        <f ca="1">SUMIF('Cash Flows - Financing'!B:B,'Payments - Financing'!B65,'Cash Flows - Financing'!Q:Q)</f>
        <v>-195.32069861111114</v>
      </c>
      <c r="D89" s="33">
        <f ca="1">SUMIF('Cash Flows - Financing'!B:B,'Payments - Financing'!B65,'Cash Flows - Financing'!R:R)</f>
        <v>-2832.1501298611115</v>
      </c>
      <c r="E89" s="33">
        <f ca="1">C89+D89</f>
        <v>-3027.4708284722228</v>
      </c>
      <c r="F89" s="39" t="s">
        <v>19</v>
      </c>
    </row>
    <row r="90" spans="1:6" ht="15" x14ac:dyDescent="0.25">
      <c r="A90" s="40" t="s">
        <v>20</v>
      </c>
      <c r="B90" s="40" t="s">
        <v>192</v>
      </c>
      <c r="C90" s="33">
        <f ca="1">SUMIF('Cash Flows - Financing'!B:B,'Payments - Financing'!B66,'Cash Flows - Financing'!Q:Q)</f>
        <v>-195.32069861111114</v>
      </c>
      <c r="D90" s="33">
        <f ca="1">SUMIF('Cash Flows - Financing'!B:B,'Payments - Financing'!B66,'Cash Flows - Financing'!R:R)</f>
        <v>-2832.1501298611115</v>
      </c>
      <c r="E90" s="33">
        <f ca="1">C90+D90</f>
        <v>-3027.4708284722228</v>
      </c>
      <c r="F90" s="39" t="s">
        <v>19</v>
      </c>
    </row>
    <row r="91" spans="1:6" ht="15" x14ac:dyDescent="0.25">
      <c r="A91" s="40" t="s">
        <v>20</v>
      </c>
      <c r="B91" s="40" t="s">
        <v>194</v>
      </c>
      <c r="C91" s="33">
        <f ca="1">SUMIF('Cash Flows - Financing'!B:B,'Payments - Financing'!B67,'Cash Flows - Financing'!Q:Q)</f>
        <v>-8451.8775366666669</v>
      </c>
      <c r="D91" s="33">
        <f ca="1">SUMIF('Cash Flows - Financing'!B:B,'Payments - Financing'!B67,'Cash Flows - Financing'!R:R)</f>
        <v>-14342.58006222222</v>
      </c>
      <c r="E91" s="33">
        <f ca="1">C91+D91</f>
        <v>-22794.457598888886</v>
      </c>
      <c r="F91" s="39" t="s">
        <v>19</v>
      </c>
    </row>
    <row r="92" spans="1:6" ht="15" x14ac:dyDescent="0.25">
      <c r="A92" s="40" t="s">
        <v>20</v>
      </c>
      <c r="B92" s="40" t="s">
        <v>196</v>
      </c>
      <c r="C92" s="33">
        <f ca="1">SUMIF('Cash Flows - Financing'!B:B,'Payments - Financing'!B68,'Cash Flows - Financing'!Q:Q)</f>
        <v>-383.1488946527777</v>
      </c>
      <c r="D92" s="33">
        <f ca="1">SUMIF('Cash Flows - Financing'!B:B,'Payments - Financing'!B68,'Cash Flows - Financing'!R:R)</f>
        <v>-91.955734716666655</v>
      </c>
      <c r="E92" s="33">
        <f ca="1">C92+D92</f>
        <v>-475.10462936944435</v>
      </c>
      <c r="F92" s="39" t="s">
        <v>19</v>
      </c>
    </row>
    <row r="93" spans="1:6" ht="15" x14ac:dyDescent="0.25">
      <c r="A93" s="40" t="s">
        <v>20</v>
      </c>
      <c r="B93" s="40" t="s">
        <v>199</v>
      </c>
      <c r="C93" s="33">
        <f ca="1">SUMIF('Cash Flows - Financing'!B:B,'Payments - Financing'!B69,'Cash Flows - Financing'!Q:Q)</f>
        <v>-80.443764000000002</v>
      </c>
      <c r="D93" s="33">
        <f ca="1">SUMIF('Cash Flows - Financing'!B:B,'Payments - Financing'!B69,'Cash Flows - Financing'!R:R)</f>
        <v>-127.36929300000001</v>
      </c>
      <c r="E93" s="33">
        <f ca="1">C93+D93</f>
        <v>-207.81305700000001</v>
      </c>
      <c r="F93" s="39" t="s">
        <v>19</v>
      </c>
    </row>
    <row r="94" spans="1:6" ht="15" x14ac:dyDescent="0.25">
      <c r="A94" s="40" t="s">
        <v>20</v>
      </c>
      <c r="B94" s="40" t="s">
        <v>202</v>
      </c>
      <c r="C94" s="33">
        <f ca="1">SUMIF('Cash Flows - Financing'!B:B,'Payments - Financing'!B70,'Cash Flows - Financing'!Q:Q)</f>
        <v>-100.70445599999998</v>
      </c>
      <c r="D94" s="33">
        <f ca="1">SUMIF('Cash Flows - Financing'!B:B,'Payments - Financing'!B70,'Cash Flows - Financing'!R:R)</f>
        <v>-159.44872199999998</v>
      </c>
      <c r="E94" s="33">
        <f ca="1">C94+D94</f>
        <v>-260.15317799999997</v>
      </c>
      <c r="F94" s="39" t="s">
        <v>19</v>
      </c>
    </row>
    <row r="95" spans="1:6" ht="15" x14ac:dyDescent="0.25">
      <c r="A95" s="40" t="s">
        <v>20</v>
      </c>
      <c r="B95" s="40" t="s">
        <v>204</v>
      </c>
      <c r="C95" s="33">
        <f ca="1">SUMIF('Cash Flows - Financing'!B:B,'Payments - Financing'!B71,'Cash Flows - Financing'!Q:Q)</f>
        <v>-33.150000000000006</v>
      </c>
      <c r="D95" s="33">
        <f ca="1">SUMIF('Cash Flows - Financing'!B:B,'Payments - Financing'!B71,'Cash Flows - Financing'!R:R)</f>
        <v>-2983.5</v>
      </c>
      <c r="E95" s="33">
        <f ca="1">C95+D95</f>
        <v>-3016.65</v>
      </c>
      <c r="F95" s="39" t="s">
        <v>19</v>
      </c>
    </row>
    <row r="96" spans="1:6" ht="15" x14ac:dyDescent="0.25">
      <c r="A96" s="40" t="s">
        <v>20</v>
      </c>
      <c r="B96" s="40" t="s">
        <v>208</v>
      </c>
      <c r="C96" s="33">
        <f ca="1">SUMIF('Cash Flows - Financing'!B:B,'Payments - Financing'!B72,'Cash Flows - Financing'!Q:Q)</f>
        <v>-101.89140000000002</v>
      </c>
      <c r="D96" s="33">
        <f ca="1">SUMIF('Cash Flows - Financing'!B:B,'Payments - Financing'!B72,'Cash Flows - Financing'!R:R)</f>
        <v>-9170.2260000000006</v>
      </c>
      <c r="E96" s="33">
        <f ca="1">C96+D96</f>
        <v>-9272.117400000001</v>
      </c>
      <c r="F96" s="39" t="s">
        <v>19</v>
      </c>
    </row>
    <row r="97" spans="1:6" ht="15" x14ac:dyDescent="0.25">
      <c r="A97" s="40" t="s">
        <v>20</v>
      </c>
      <c r="B97" s="40" t="s">
        <v>210</v>
      </c>
      <c r="C97" s="33">
        <f ca="1">SUMIF('Cash Flows - Financing'!B:B,'Payments - Financing'!B73,'Cash Flows - Financing'!Q:Q)</f>
        <v>-3135.4164910833338</v>
      </c>
      <c r="D97" s="33">
        <f ca="1">SUMIF('Cash Flows - Financing'!B:B,'Payments - Financing'!B73,'Cash Flows - Financing'!R:R)</f>
        <v>-145.83332516666667</v>
      </c>
      <c r="E97" s="33">
        <f ca="1">C97+D97</f>
        <v>-3281.2498162500005</v>
      </c>
      <c r="F97" s="39" t="s">
        <v>19</v>
      </c>
    </row>
    <row r="98" spans="1:6" ht="15" x14ac:dyDescent="0.25">
      <c r="A98" s="40" t="s">
        <v>20</v>
      </c>
      <c r="B98" s="40" t="s">
        <v>214</v>
      </c>
      <c r="C98" s="33">
        <f ca="1">SUMIF('Cash Flows - Financing'!B:B,'Payments - Financing'!B74,'Cash Flows - Financing'!Q:Q)</f>
        <v>-2899.4673680000005</v>
      </c>
      <c r="D98" s="33">
        <f ca="1">SUMIF('Cash Flows - Financing'!B:B,'Payments - Financing'!B74,'Cash Flows - Financing'!R:R)</f>
        <v>-1242.6288720000002</v>
      </c>
      <c r="E98" s="33">
        <f ca="1">C98+D98</f>
        <v>-4142.0962400000008</v>
      </c>
      <c r="F98" s="39" t="s">
        <v>19</v>
      </c>
    </row>
    <row r="99" spans="1:6" ht="15" x14ac:dyDescent="0.25">
      <c r="A99" s="40" t="s">
        <v>20</v>
      </c>
      <c r="B99" s="40" t="s">
        <v>216</v>
      </c>
      <c r="C99" s="33">
        <f ca="1">SUMIF('Cash Flows - Financing'!B:B,'Payments - Financing'!B75,'Cash Flows - Financing'!Q:Q)</f>
        <v>-7121.9406619999991</v>
      </c>
      <c r="D99" s="33">
        <f ca="1">SUMIF('Cash Flows - Financing'!B:B,'Payments - Financing'!B75,'Cash Flows - Financing'!R:R)</f>
        <v>0</v>
      </c>
      <c r="E99" s="33">
        <f ca="1">C99+D99</f>
        <v>-7121.9406619999991</v>
      </c>
      <c r="F99" s="39" t="s">
        <v>19</v>
      </c>
    </row>
    <row r="100" spans="1:6" ht="15" x14ac:dyDescent="0.25">
      <c r="A100" s="40" t="s">
        <v>20</v>
      </c>
      <c r="B100" s="40" t="s">
        <v>218</v>
      </c>
      <c r="C100" s="33">
        <f ca="1">SUMIF('Cash Flows - Financing'!B:B,'Payments - Financing'!B76,'Cash Flows - Financing'!Q:Q)</f>
        <v>-5530.735554750001</v>
      </c>
      <c r="D100" s="33">
        <f ca="1">SUMIF('Cash Flows - Financing'!B:B,'Payments - Financing'!B76,'Cash Flows - Financing'!R:R)</f>
        <v>0</v>
      </c>
      <c r="E100" s="33">
        <f ca="1">C100+D100</f>
        <v>-5530.735554750001</v>
      </c>
      <c r="F100" s="39" t="s">
        <v>19</v>
      </c>
    </row>
    <row r="101" spans="1:6" ht="15" x14ac:dyDescent="0.25">
      <c r="A101" s="40" t="s">
        <v>20</v>
      </c>
      <c r="B101" s="40" t="s">
        <v>220</v>
      </c>
      <c r="C101" s="33">
        <f ca="1">SUMIF('Cash Flows - Financing'!B:B,'Payments - Financing'!B77,'Cash Flows - Financing'!Q:Q)</f>
        <v>-84585.205479452037</v>
      </c>
      <c r="D101" s="33">
        <f ca="1">SUMIF('Cash Flows - Financing'!B:B,'Payments - Financing'!B77,'Cash Flows - Financing'!R:R)</f>
        <v>-145814.7945205479</v>
      </c>
      <c r="E101" s="33">
        <f ca="1">C101+D101</f>
        <v>-230399.99999999994</v>
      </c>
      <c r="F101" s="39" t="s">
        <v>19</v>
      </c>
    </row>
    <row r="102" spans="1:6" ht="15" x14ac:dyDescent="0.25">
      <c r="A102" s="40" t="s">
        <v>20</v>
      </c>
      <c r="B102" s="40" t="s">
        <v>222</v>
      </c>
      <c r="C102" s="33">
        <f ca="1">SUMIF('Cash Flows - Financing'!B:B,'Payments - Financing'!B78,'Cash Flows - Financing'!Q:Q)</f>
        <v>-17106.25</v>
      </c>
      <c r="D102" s="33">
        <f ca="1">SUMIF('Cash Flows - Financing'!B:B,'Payments - Financing'!B78,'Cash Flows - Financing'!R:R)</f>
        <v>-51318.75</v>
      </c>
      <c r="E102" s="33">
        <f ca="1">C102+D102</f>
        <v>-68425</v>
      </c>
      <c r="F102" s="39" t="s">
        <v>19</v>
      </c>
    </row>
    <row r="103" spans="1:6" ht="15" x14ac:dyDescent="0.25">
      <c r="A103" s="40" t="s">
        <v>20</v>
      </c>
      <c r="B103" s="40" t="s">
        <v>226</v>
      </c>
      <c r="C103" s="33">
        <f ca="1">SUMIF('Cash Flows - Financing'!B:B,'Payments - Financing'!B79,'Cash Flows - Financing'!Q:Q)</f>
        <v>-69612.698662499999</v>
      </c>
      <c r="D103" s="33">
        <f ca="1">SUMIF('Cash Flows - Financing'!B:B,'Payments - Financing'!B79,'Cash Flows - Financing'!R:R)</f>
        <v>0</v>
      </c>
      <c r="E103" s="33">
        <f ca="1">C103+D103</f>
        <v>-69612.698662499999</v>
      </c>
      <c r="F103" s="39" t="s">
        <v>19</v>
      </c>
    </row>
    <row r="104" spans="1:6" ht="15" x14ac:dyDescent="0.25">
      <c r="A104" s="40" t="s">
        <v>20</v>
      </c>
      <c r="B104" s="40" t="s">
        <v>228</v>
      </c>
      <c r="C104" s="33">
        <f ca="1">SUMIF('Cash Flows - Financing'!B:B,'Payments - Financing'!B80,'Cash Flows - Financing'!Q:Q)</f>
        <v>-16039.821466370002</v>
      </c>
      <c r="D104" s="33">
        <f ca="1">SUMIF('Cash Flows - Financing'!B:B,'Payments - Financing'!B80,'Cash Flows - Financing'!R:R)</f>
        <v>-2467.66484098</v>
      </c>
      <c r="E104" s="33">
        <f ca="1">C104+D104</f>
        <v>-18507.486307350002</v>
      </c>
      <c r="F104" s="39" t="s">
        <v>19</v>
      </c>
    </row>
    <row r="105" spans="1:6" ht="15" x14ac:dyDescent="0.25">
      <c r="A105" s="40" t="s">
        <v>20</v>
      </c>
      <c r="B105" s="40" t="s">
        <v>230</v>
      </c>
      <c r="C105" s="33">
        <f ca="1">SUMIF('Cash Flows - Financing'!B:B,'Payments - Financing'!B81,'Cash Flows - Financing'!Q:Q)</f>
        <v>-6605.656160399999</v>
      </c>
      <c r="D105" s="33">
        <f ca="1">SUMIF('Cash Flows - Financing'!B:B,'Payments - Financing'!B81,'Cash Flows - Financing'!R:R)</f>
        <v>-9724.9937916999988</v>
      </c>
      <c r="E105" s="33">
        <f ca="1">C105+D105</f>
        <v>-16330.649952099997</v>
      </c>
      <c r="F105" s="39" t="s">
        <v>19</v>
      </c>
    </row>
    <row r="106" spans="1:6" ht="15" x14ac:dyDescent="0.25">
      <c r="A106" s="40" t="s">
        <v>20</v>
      </c>
      <c r="B106" s="40" t="s">
        <v>232</v>
      </c>
      <c r="C106" s="33">
        <f ca="1">SUMIF('Cash Flows - Financing'!B:B,'Payments - Financing'!B82,'Cash Flows - Financing'!Q:Q)</f>
        <v>-1288.3633164999997</v>
      </c>
      <c r="D106" s="33">
        <f ca="1">SUMIF('Cash Flows - Financing'!B:B,'Payments - Financing'!B82,'Cash Flows - Financing'!R:R)</f>
        <v>-37362.536178499991</v>
      </c>
      <c r="E106" s="33">
        <f ca="1">C106+D106</f>
        <v>-38650.899494999991</v>
      </c>
      <c r="F106" s="39" t="s">
        <v>19</v>
      </c>
    </row>
    <row r="107" spans="1:6" ht="15" x14ac:dyDescent="0.25">
      <c r="A107" s="40" t="s">
        <v>20</v>
      </c>
      <c r="B107" s="40" t="s">
        <v>234</v>
      </c>
      <c r="C107" s="33">
        <f ca="1">SUMIF('Cash Flows - Financing'!B:B,'Payments - Financing'!B83,'Cash Flows - Financing'!Q:Q)</f>
        <v>-3766.9364531200004</v>
      </c>
      <c r="D107" s="33">
        <f ca="1">SUMIF('Cash Flows - Financing'!B:B,'Payments - Financing'!B83,'Cash Flows - Financing'!R:R)</f>
        <v>-1530.31793408</v>
      </c>
      <c r="E107" s="33">
        <f ca="1">C107+D107</f>
        <v>-5297.2543872000006</v>
      </c>
      <c r="F107" s="39" t="s">
        <v>19</v>
      </c>
    </row>
    <row r="108" spans="1:6" ht="15" x14ac:dyDescent="0.25">
      <c r="A108" s="40" t="s">
        <v>20</v>
      </c>
      <c r="B108" s="40" t="s">
        <v>243</v>
      </c>
      <c r="C108" s="33">
        <f ca="1">SUMIF('Cash Flows - Financing'!B:B,'Payments - Financing'!B86,'Cash Flows - Financing'!Q:Q)</f>
        <v>-4836.0749868000003</v>
      </c>
      <c r="D108" s="33">
        <f ca="1">SUMIF('Cash Flows - Financing'!B:B,'Payments - Financing'!B86,'Cash Flows - Financing'!R:R)</f>
        <v>0</v>
      </c>
      <c r="E108" s="33">
        <f ca="1">C108+D108</f>
        <v>-4836.0749868000003</v>
      </c>
      <c r="F108" s="39" t="s">
        <v>19</v>
      </c>
    </row>
    <row r="109" spans="1:6" ht="15" x14ac:dyDescent="0.25">
      <c r="A109" s="40" t="s">
        <v>20</v>
      </c>
      <c r="B109" s="40" t="s">
        <v>246</v>
      </c>
      <c r="C109" s="33">
        <f ca="1">SUMIF('Cash Flows - Financing'!B:B,'Payments - Financing'!B87,'Cash Flows - Financing'!Q:Q)</f>
        <v>-2718.7500362499995</v>
      </c>
      <c r="D109" s="33">
        <f ca="1">SUMIF('Cash Flows - Financing'!B:B,'Payments - Financing'!B87,'Cash Flows - Financing'!R:R)</f>
        <v>-22293.750297249997</v>
      </c>
      <c r="E109" s="33">
        <f ca="1">C109+D109</f>
        <v>-25012.500333499996</v>
      </c>
      <c r="F109" s="39" t="s">
        <v>19</v>
      </c>
    </row>
    <row r="110" spans="1:6" ht="15" x14ac:dyDescent="0.25">
      <c r="A110" s="40" t="s">
        <v>20</v>
      </c>
      <c r="B110" s="40" t="s">
        <v>248</v>
      </c>
      <c r="C110" s="33">
        <f ca="1">SUMIF('Cash Flows - Financing'!B:B,'Payments - Financing'!B88,'Cash Flows - Financing'!Q:Q)</f>
        <v>-83265.902003958341</v>
      </c>
      <c r="D110" s="33">
        <f ca="1">SUMIF('Cash Flows - Financing'!B:B,'Payments - Financing'!B88,'Cash Flows - Financing'!R:R)</f>
        <v>-59700.080682083339</v>
      </c>
      <c r="E110" s="33">
        <f ca="1">C110+D110</f>
        <v>-142965.98268604168</v>
      </c>
      <c r="F110" s="39" t="s">
        <v>19</v>
      </c>
    </row>
    <row r="111" spans="1:6" ht="15" x14ac:dyDescent="0.25">
      <c r="A111" s="40" t="s">
        <v>20</v>
      </c>
      <c r="B111" s="40" t="s">
        <v>250</v>
      </c>
      <c r="C111" s="33">
        <f ca="1">SUMIF('Cash Flows - Financing'!B:B,'Payments - Financing'!B89,'Cash Flows - Financing'!Q:Q)</f>
        <v>-22233.333333333332</v>
      </c>
      <c r="D111" s="33">
        <f ca="1">SUMIF('Cash Flows - Financing'!B:B,'Payments - Financing'!B89,'Cash Flows - Financing'!R:R)</f>
        <v>-766.66666666666663</v>
      </c>
      <c r="E111" s="33">
        <f ca="1">C111+D111</f>
        <v>-23000</v>
      </c>
      <c r="F111" s="39" t="s">
        <v>19</v>
      </c>
    </row>
    <row r="112" spans="1:6" ht="15" x14ac:dyDescent="0.25">
      <c r="A112" s="40" t="s">
        <v>20</v>
      </c>
      <c r="B112" s="40" t="s">
        <v>252</v>
      </c>
      <c r="C112" s="33">
        <f ca="1">SUMIF('Cash Flows - Financing'!B:B,'Payments - Financing'!B90,'Cash Flows - Financing'!Q:Q)</f>
        <v>-365479.45205479453</v>
      </c>
      <c r="D112" s="33">
        <f ca="1">SUMIF('Cash Flows - Financing'!B:B,'Payments - Financing'!B90,'Cash Flows - Financing'!R:R)</f>
        <v>-1934520.5479452056</v>
      </c>
      <c r="E112" s="33">
        <f ca="1">C112+D112</f>
        <v>-2300000</v>
      </c>
      <c r="F112" s="39" t="s">
        <v>19</v>
      </c>
    </row>
    <row r="113" spans="1:6" ht="15" x14ac:dyDescent="0.25">
      <c r="A113" s="40" t="s">
        <v>20</v>
      </c>
      <c r="B113" s="40" t="s">
        <v>254</v>
      </c>
      <c r="C113" s="33">
        <f ca="1">SUMIF('Cash Flows - Financing'!B:B,'Payments - Financing'!B91,'Cash Flows - Financing'!Q:Q)</f>
        <v>-248.22016041666666</v>
      </c>
      <c r="D113" s="33">
        <f ca="1">SUMIF('Cash Flows - Financing'!B:B,'Payments - Financing'!B91,'Cash Flows - Financing'!R:R)</f>
        <v>-22339.814437499997</v>
      </c>
      <c r="E113" s="33">
        <f ca="1">C113+D113</f>
        <v>-22588.034597916663</v>
      </c>
      <c r="F113" s="39" t="s">
        <v>19</v>
      </c>
    </row>
    <row r="114" spans="1:6" ht="15" x14ac:dyDescent="0.25">
      <c r="A114" s="40" t="s">
        <v>20</v>
      </c>
      <c r="B114" s="40" t="s">
        <v>258</v>
      </c>
      <c r="C114" s="33">
        <f ca="1">SUMIF('Cash Flows - Financing'!B:B,'Payments - Financing'!B92,'Cash Flows - Financing'!Q:Q)</f>
        <v>-18733.715640000002</v>
      </c>
      <c r="D114" s="33">
        <f ca="1">SUMIF('Cash Flows - Financing'!B:B,'Payments - Financing'!B92,'Cash Flows - Financing'!R:R)</f>
        <v>0</v>
      </c>
      <c r="E114" s="33">
        <f ca="1">C114+D114</f>
        <v>-18733.715640000002</v>
      </c>
      <c r="F114" s="39" t="s">
        <v>19</v>
      </c>
    </row>
    <row r="115" spans="1:6" ht="15" x14ac:dyDescent="0.25">
      <c r="A115" s="40" t="s">
        <v>20</v>
      </c>
      <c r="B115" s="40" t="s">
        <v>261</v>
      </c>
      <c r="C115" s="33">
        <f ca="1">SUMIF('Cash Flows - Financing'!B:B,'Payments - Financing'!B93,'Cash Flows - Financing'!Q:Q)</f>
        <v>-16038.822953750001</v>
      </c>
      <c r="D115" s="33">
        <f ca="1">SUMIF('Cash Flows - Financing'!B:B,'Payments - Financing'!B93,'Cash Flows - Financing'!R:R)</f>
        <v>0</v>
      </c>
      <c r="E115" s="33">
        <f ca="1">C115+D115</f>
        <v>-16038.822953750001</v>
      </c>
      <c r="F115" s="39" t="s">
        <v>19</v>
      </c>
    </row>
    <row r="116" spans="1:6" ht="15" x14ac:dyDescent="0.25">
      <c r="A116" s="40" t="s">
        <v>20</v>
      </c>
      <c r="B116" s="40" t="s">
        <v>263</v>
      </c>
      <c r="C116" s="33">
        <f ca="1">SUMIF('Cash Flows - Financing'!B:B,'Payments - Financing'!B94,'Cash Flows - Financing'!Q:Q)</f>
        <v>0</v>
      </c>
      <c r="D116" s="33">
        <f ca="1">SUMIF('Cash Flows - Financing'!B:B,'Payments - Financing'!B94,'Cash Flows - Financing'!R:R)</f>
        <v>0</v>
      </c>
      <c r="E116" s="33">
        <f ca="1">C116+D116</f>
        <v>0</v>
      </c>
      <c r="F116" s="39" t="s">
        <v>19</v>
      </c>
    </row>
    <row r="117" spans="1:6" ht="15" x14ac:dyDescent="0.25">
      <c r="A117" s="40" t="s">
        <v>20</v>
      </c>
      <c r="B117" s="40" t="s">
        <v>267</v>
      </c>
      <c r="C117" s="33">
        <f ca="1">SUMIF('Cash Flows - Financing'!B:B,'Payments - Financing'!B95,'Cash Flows - Financing'!Q:Q)</f>
        <v>-6011.828872</v>
      </c>
      <c r="D117" s="33">
        <f ca="1">SUMIF('Cash Flows - Financing'!B:B,'Payments - Financing'!B95,'Cash Flows - Financing'!R:R)</f>
        <v>-6727.5227853333336</v>
      </c>
      <c r="E117" s="33">
        <f ca="1">C117+D117</f>
        <v>-12739.351657333333</v>
      </c>
      <c r="F117" s="39" t="s">
        <v>19</v>
      </c>
    </row>
    <row r="118" spans="1:6" ht="15" x14ac:dyDescent="0.25">
      <c r="A118" s="40" t="s">
        <v>20</v>
      </c>
      <c r="B118" s="40" t="s">
        <v>275</v>
      </c>
      <c r="C118" s="33">
        <f ca="1">SUMIF('Cash Flows - Financing'!B:B,'Payments - Financing'!B97,'Cash Flows - Financing'!Q:Q)</f>
        <v>-5333.333333333333</v>
      </c>
      <c r="D118" s="33">
        <f ca="1">SUMIF('Cash Flows - Financing'!B:B,'Payments - Financing'!B97,'Cash Flows - Financing'!R:R)</f>
        <v>-25333.333333333336</v>
      </c>
      <c r="E118" s="33">
        <f ca="1">C118+D118</f>
        <v>-30666.666666666668</v>
      </c>
      <c r="F118" s="39" t="s">
        <v>19</v>
      </c>
    </row>
    <row r="119" spans="1:6" ht="15" x14ac:dyDescent="0.25">
      <c r="A119" s="40" t="s">
        <v>20</v>
      </c>
      <c r="B119" s="40" t="s">
        <v>279</v>
      </c>
      <c r="C119" s="33">
        <f ca="1">SUMIF('Cash Flows - Financing'!B:B,'Payments - Financing'!B98,'Cash Flows - Financing'!Q:Q)</f>
        <v>-3780.0960699999996</v>
      </c>
      <c r="D119" s="33">
        <f ca="1">SUMIF('Cash Flows - Financing'!B:B,'Payments - Financing'!B98,'Cash Flows - Financing'!R:R)</f>
        <v>-19656.499563999998</v>
      </c>
      <c r="E119" s="33">
        <f ca="1">C119+D119</f>
        <v>-23436.595633999998</v>
      </c>
      <c r="F119" s="39" t="s">
        <v>19</v>
      </c>
    </row>
    <row r="120" spans="1:6" ht="15" x14ac:dyDescent="0.25">
      <c r="A120" s="40" t="s">
        <v>20</v>
      </c>
      <c r="B120" s="40" t="s">
        <v>281</v>
      </c>
      <c r="C120" s="33">
        <f ca="1">SUMIF('Cash Flows - Financing'!B:B,'Payments - Financing'!B99,'Cash Flows - Financing'!Q:Q)</f>
        <v>-50.890633726666671</v>
      </c>
      <c r="D120" s="33">
        <f ca="1">SUMIF('Cash Flows - Financing'!B:B,'Payments - Financing'!B99,'Cash Flows - Financing'!R:R)</f>
        <v>-4580.1570354000005</v>
      </c>
      <c r="E120" s="33">
        <f ca="1">C120+D120</f>
        <v>-4631.0476691266667</v>
      </c>
      <c r="F120" s="39" t="s">
        <v>19</v>
      </c>
    </row>
    <row r="121" spans="1:6" ht="15" x14ac:dyDescent="0.25">
      <c r="A121" s="40" t="s">
        <v>20</v>
      </c>
      <c r="B121" s="40" t="s">
        <v>283</v>
      </c>
      <c r="C121" s="33">
        <f ca="1">SUMIF('Cash Flows - Financing'!B:B,'Payments - Financing'!B100,'Cash Flows - Financing'!Q:Q)</f>
        <v>4683.4593345000003</v>
      </c>
      <c r="D121" s="33">
        <f ca="1">SUMIF('Cash Flows - Financing'!B:B,'Payments - Financing'!B100,'Cash Flows - Financing'!R:R)</f>
        <v>0</v>
      </c>
      <c r="E121" s="33">
        <f ca="1">C121+D121</f>
        <v>4683.4593345000003</v>
      </c>
      <c r="F121" s="39" t="s">
        <v>19</v>
      </c>
    </row>
    <row r="122" spans="1:6" ht="15" x14ac:dyDescent="0.25">
      <c r="A122" s="40" t="s">
        <v>20</v>
      </c>
      <c r="B122" s="40" t="s">
        <v>285</v>
      </c>
      <c r="C122" s="33">
        <f ca="1">SUMIF('Cash Flows - Financing'!B:B,'Payments - Financing'!B101,'Cash Flows - Financing'!Q:Q)</f>
        <v>-244.58047137499997</v>
      </c>
      <c r="D122" s="33">
        <f ca="1">SUMIF('Cash Flows - Financing'!B:B,'Payments - Financing'!B101,'Cash Flows - Financing'!R:R)</f>
        <v>0</v>
      </c>
      <c r="E122" s="33">
        <f ca="1">C122+D122</f>
        <v>-244.58047137499997</v>
      </c>
      <c r="F122" s="39" t="s">
        <v>19</v>
      </c>
    </row>
    <row r="123" spans="1:6" ht="15" x14ac:dyDescent="0.25">
      <c r="A123" s="40" t="s">
        <v>20</v>
      </c>
      <c r="B123" s="40" t="s">
        <v>288</v>
      </c>
      <c r="C123" s="33">
        <f ca="1">SUMIF('Cash Flows - Financing'!B:B,'Payments - Financing'!B102,'Cash Flows - Financing'!Q:Q)</f>
        <v>-5081.4815644444452</v>
      </c>
      <c r="D123" s="33">
        <f ca="1">SUMIF('Cash Flows - Financing'!B:B,'Payments - Financing'!B102,'Cash Flows - Financing'!R:R)</f>
        <v>-9527.7779333333328</v>
      </c>
      <c r="E123" s="33">
        <f ca="1">C123+D123</f>
        <v>-14609.259497777777</v>
      </c>
      <c r="F123" s="39" t="s">
        <v>19</v>
      </c>
    </row>
    <row r="124" spans="1:6" ht="15" x14ac:dyDescent="0.25">
      <c r="A124" s="40" t="s">
        <v>20</v>
      </c>
      <c r="B124" s="40" t="s">
        <v>292</v>
      </c>
      <c r="C124" s="33">
        <f ca="1">SUMIF('Cash Flows - Financing'!B:B,'Payments - Financing'!B103,'Cash Flows - Financing'!Q:Q)</f>
        <v>-834.0817333333332</v>
      </c>
      <c r="D124" s="33">
        <f ca="1">SUMIF('Cash Flows - Financing'!B:B,'Payments - Financing'!B103,'Cash Flows - Financing'!R:R)</f>
        <v>-2363.2315777777776</v>
      </c>
      <c r="E124" s="33">
        <f ca="1">C124+D124</f>
        <v>-3197.313311111111</v>
      </c>
      <c r="F124" s="39" t="s">
        <v>19</v>
      </c>
    </row>
    <row r="125" spans="1:6" ht="15" x14ac:dyDescent="0.25">
      <c r="A125" s="40" t="s">
        <v>20</v>
      </c>
      <c r="B125" s="40" t="s">
        <v>296</v>
      </c>
      <c r="C125" s="33">
        <f ca="1">SUMIF('Cash Flows - Financing'!B:B,'Payments - Financing'!B104,'Cash Flows - Financing'!Q:Q)</f>
        <v>-931.640625</v>
      </c>
      <c r="D125" s="33">
        <f ca="1">SUMIF('Cash Flows - Financing'!B:B,'Payments - Financing'!B104,'Cash Flows - Financing'!R:R)</f>
        <v>-2242.8385416666665</v>
      </c>
      <c r="E125" s="33">
        <f ca="1">C125+D125</f>
        <v>-3174.4791666666665</v>
      </c>
      <c r="F125" s="39" t="s">
        <v>19</v>
      </c>
    </row>
    <row r="126" spans="1:6" ht="15" x14ac:dyDescent="0.25">
      <c r="A126" s="40" t="s">
        <v>20</v>
      </c>
      <c r="B126" s="40" t="s">
        <v>299</v>
      </c>
      <c r="C126" s="33">
        <f ca="1">SUMIF('Cash Flows - Financing'!B:B,'Payments - Financing'!B105,'Cash Flows - Financing'!Q:Q)</f>
        <v>-700.33346927083335</v>
      </c>
      <c r="D126" s="33">
        <f ca="1">SUMIF('Cash Flows - Financing'!B:B,'Payments - Financing'!B105,'Cash Flows - Financing'!R:R)</f>
        <v>-63030.012234374997</v>
      </c>
      <c r="E126" s="33">
        <f ca="1">C126+D126</f>
        <v>-63730.345703645828</v>
      </c>
      <c r="F126" s="39" t="s">
        <v>19</v>
      </c>
    </row>
    <row r="127" spans="1:6" ht="15" x14ac:dyDescent="0.25">
      <c r="A127" s="40" t="s">
        <v>20</v>
      </c>
      <c r="B127" s="40" t="s">
        <v>303</v>
      </c>
      <c r="C127" s="33">
        <f ca="1">SUMIF('Cash Flows - Financing'!B:B,'Payments - Financing'!B106,'Cash Flows - Financing'!Q:Q)</f>
        <v>-58.479111111111109</v>
      </c>
      <c r="D127" s="33">
        <f ca="1">SUMIF('Cash Flows - Financing'!B:B,'Payments - Financing'!B106,'Cash Flows - Financing'!R:R)</f>
        <v>-5263.12</v>
      </c>
      <c r="E127" s="33">
        <f ca="1">C127+D127</f>
        <v>-5321.5991111111107</v>
      </c>
      <c r="F127" s="39" t="s">
        <v>19</v>
      </c>
    </row>
    <row r="128" spans="1:6" ht="15" x14ac:dyDescent="0.25">
      <c r="A128" s="40" t="s">
        <v>20</v>
      </c>
      <c r="B128" s="40" t="s">
        <v>305</v>
      </c>
      <c r="C128" s="33">
        <f ca="1">SUMIF('Cash Flows - Financing'!B:B,'Payments - Financing'!B107,'Cash Flows - Financing'!Q:Q)</f>
        <v>-49.822446666666671</v>
      </c>
      <c r="D128" s="33">
        <f ca="1">SUMIF('Cash Flows - Financing'!B:B,'Payments - Financing'!B107,'Cash Flows - Financing'!R:R)</f>
        <v>-78.885540555555551</v>
      </c>
      <c r="E128" s="33">
        <f ca="1">C128+D128</f>
        <v>-128.70798722222221</v>
      </c>
      <c r="F128" s="39" t="s">
        <v>19</v>
      </c>
    </row>
    <row r="129" spans="1:6" ht="15" x14ac:dyDescent="0.25">
      <c r="A129" s="40" t="s">
        <v>20</v>
      </c>
      <c r="B129" s="40" t="s">
        <v>309</v>
      </c>
      <c r="C129" s="33">
        <f ca="1">SUMIF('Cash Flows - Financing'!B:B,'Payments - Financing'!B108,'Cash Flows - Financing'!Q:Q)</f>
        <v>-49.531680666666659</v>
      </c>
      <c r="D129" s="33">
        <f ca="1">SUMIF('Cash Flows - Financing'!B:B,'Payments - Financing'!B108,'Cash Flows - Financing'!R:R)</f>
        <v>-78.425161055555535</v>
      </c>
      <c r="E129" s="33">
        <f ca="1">C129+D129</f>
        <v>-127.95684172222219</v>
      </c>
      <c r="F129" s="39" t="s">
        <v>19</v>
      </c>
    </row>
    <row r="130" spans="1:6" ht="15" x14ac:dyDescent="0.25">
      <c r="A130" s="40" t="s">
        <v>20</v>
      </c>
      <c r="B130" s="40" t="s">
        <v>311</v>
      </c>
      <c r="C130" s="33">
        <f ca="1">SUMIF('Cash Flows - Financing'!B:B,'Payments - Financing'!B109,'Cash Flows - Financing'!Q:Q)</f>
        <v>-3279.2512860000002</v>
      </c>
      <c r="D130" s="33">
        <f ca="1">SUMIF('Cash Flows - Financing'!B:B,'Payments - Financing'!B109,'Cash Flows - Financing'!R:R)</f>
        <v>-485.81500533333332</v>
      </c>
      <c r="E130" s="33">
        <f ca="1">C130+D130</f>
        <v>-3765.0662913333335</v>
      </c>
      <c r="F130" s="39" t="s">
        <v>19</v>
      </c>
    </row>
    <row r="131" spans="1:6" ht="15" x14ac:dyDescent="0.25">
      <c r="A131" s="40" t="s">
        <v>20</v>
      </c>
      <c r="B131" s="40" t="s">
        <v>313</v>
      </c>
      <c r="C131" s="33">
        <f ca="1">SUMIF('Cash Flows - Financing'!B:B,'Payments - Financing'!B110,'Cash Flows - Financing'!Q:Q)</f>
        <v>-236712.32876712328</v>
      </c>
      <c r="D131" s="33">
        <f ca="1">SUMIF('Cash Flows - Financing'!B:B,'Payments - Financing'!B110,'Cash Flows - Financing'!R:R)</f>
        <v>-83287.671232876703</v>
      </c>
      <c r="E131" s="33">
        <f ca="1">C131+D131</f>
        <v>-320000</v>
      </c>
      <c r="F131" s="39" t="s">
        <v>19</v>
      </c>
    </row>
    <row r="132" spans="1:6" ht="15" x14ac:dyDescent="0.25">
      <c r="A132" s="40" t="s">
        <v>20</v>
      </c>
      <c r="B132" s="40" t="s">
        <v>315</v>
      </c>
      <c r="C132" s="33">
        <f ca="1">SUMIF('Cash Flows - Financing'!B:B,'Payments - Financing'!B111,'Cash Flows - Financing'!Q:Q)</f>
        <v>-45986.111111111117</v>
      </c>
      <c r="D132" s="33">
        <f ca="1">SUMIF('Cash Flows - Financing'!B:B,'Payments - Financing'!B111,'Cash Flows - Financing'!R:R)</f>
        <v>-50798.611111111117</v>
      </c>
      <c r="E132" s="33">
        <f ca="1">C132+D132</f>
        <v>-96784.722222222234</v>
      </c>
      <c r="F132" s="39" t="s">
        <v>19</v>
      </c>
    </row>
    <row r="133" spans="1:6" ht="15" x14ac:dyDescent="0.25">
      <c r="A133" s="40" t="s">
        <v>20</v>
      </c>
      <c r="B133" s="40" t="s">
        <v>317</v>
      </c>
      <c r="C133" s="33">
        <f ca="1">SUMIF('Cash Flows - Financing'!B:B,'Payments - Financing'!B112,'Cash Flows - Financing'!Q:Q)</f>
        <v>-77400</v>
      </c>
      <c r="D133" s="33">
        <f ca="1">SUMIF('Cash Flows - Financing'!B:B,'Payments - Financing'!B112,'Cash Flows - Financing'!R:R)</f>
        <v>-85500</v>
      </c>
      <c r="E133" s="33">
        <f ca="1">C133+D133</f>
        <v>-162900</v>
      </c>
      <c r="F133" s="39" t="s">
        <v>19</v>
      </c>
    </row>
    <row r="134" spans="1:6" ht="15" x14ac:dyDescent="0.25">
      <c r="A134" s="40" t="s">
        <v>20</v>
      </c>
      <c r="B134" s="40" t="s">
        <v>319</v>
      </c>
      <c r="C134" s="33">
        <f ca="1">SUMIF('Cash Flows - Financing'!B:B,'Payments - Financing'!B113,'Cash Flows - Financing'!Q:Q)</f>
        <v>-71666.666666666672</v>
      </c>
      <c r="D134" s="33">
        <f ca="1">SUMIF('Cash Flows - Financing'!B:B,'Payments - Financing'!B113,'Cash Flows - Financing'!R:R)</f>
        <v>-79166.666666666672</v>
      </c>
      <c r="E134" s="33">
        <f ca="1">C134+D134</f>
        <v>-150833.33333333334</v>
      </c>
      <c r="F134" s="39" t="s">
        <v>19</v>
      </c>
    </row>
    <row r="135" spans="1:6" ht="15" x14ac:dyDescent="0.25">
      <c r="A135" s="40" t="s">
        <v>20</v>
      </c>
      <c r="B135" s="40" t="s">
        <v>323</v>
      </c>
      <c r="C135" s="33">
        <f ca="1">SUMIF('Cash Flows - Financing'!B:B,'Payments - Financing'!B114,'Cash Flows - Financing'!Q:Q)</f>
        <v>-412767.12328767119</v>
      </c>
      <c r="D135" s="33">
        <f ca="1">SUMIF('Cash Flows - Financing'!B:B,'Payments - Financing'!B114,'Cash Flows - Financing'!R:R)</f>
        <v>-145232.87671232875</v>
      </c>
      <c r="E135" s="33">
        <f ca="1">C135+D135</f>
        <v>-558000</v>
      </c>
      <c r="F135" s="39" t="s">
        <v>19</v>
      </c>
    </row>
    <row r="136" spans="1:6" ht="15" x14ac:dyDescent="0.25">
      <c r="A136" s="40" t="s">
        <v>20</v>
      </c>
      <c r="B136" s="40" t="s">
        <v>327</v>
      </c>
      <c r="C136" s="33">
        <f ca="1">SUMIF('Cash Flows - Financing'!B:B,'Payments - Financing'!B115,'Cash Flows - Financing'!Q:Q)</f>
        <v>-6979.166666666667</v>
      </c>
      <c r="D136" s="33">
        <f ca="1">SUMIF('Cash Flows - Financing'!B:B,'Payments - Financing'!B115,'Cash Flows - Financing'!R:R)</f>
        <v>-2395.833333333333</v>
      </c>
      <c r="E136" s="33">
        <f ca="1">C136+D136</f>
        <v>-9375</v>
      </c>
      <c r="F136" s="39" t="s">
        <v>19</v>
      </c>
    </row>
    <row r="137" spans="1:6" ht="15" x14ac:dyDescent="0.25">
      <c r="A137" s="40" t="s">
        <v>20</v>
      </c>
      <c r="B137" s="40" t="s">
        <v>331</v>
      </c>
      <c r="C137" s="33">
        <f ca="1">SUMIF('Cash Flows - Financing'!B:B,'Payments - Financing'!B116,'Cash Flows - Financing'!Q:Q)</f>
        <v>-10329.166666666666</v>
      </c>
      <c r="D137" s="33">
        <f ca="1">SUMIF('Cash Flows - Financing'!B:B,'Payments - Financing'!B116,'Cash Flows - Financing'!R:R)</f>
        <v>-3700</v>
      </c>
      <c r="E137" s="33">
        <f ca="1">C137+D137</f>
        <v>-14029.166666666666</v>
      </c>
      <c r="F137" s="39" t="s">
        <v>19</v>
      </c>
    </row>
    <row r="138" spans="1:6" ht="15" x14ac:dyDescent="0.25">
      <c r="A138" s="40" t="s">
        <v>20</v>
      </c>
      <c r="B138" s="40" t="s">
        <v>333</v>
      </c>
      <c r="C138" s="33">
        <f ca="1">SUMIF('Cash Flows - Financing'!B:B,'Payments - Financing'!B117,'Cash Flows - Financing'!Q:Q)</f>
        <v>-13117.006188000001</v>
      </c>
      <c r="D138" s="33">
        <f ca="1">SUMIF('Cash Flows - Financing'!B:B,'Payments - Financing'!B117,'Cash Flows - Financing'!R:R)</f>
        <v>-1943.260176</v>
      </c>
      <c r="E138" s="33">
        <f ca="1">C138+D138</f>
        <v>-15060.266364000001</v>
      </c>
      <c r="F138" s="39" t="s">
        <v>19</v>
      </c>
    </row>
    <row r="139" spans="1:6" ht="15" x14ac:dyDescent="0.25">
      <c r="A139" s="40" t="s">
        <v>20</v>
      </c>
      <c r="B139" s="40" t="s">
        <v>335</v>
      </c>
      <c r="C139" s="33">
        <f ca="1">SUMIF('Cash Flows - Financing'!B:B,'Payments - Financing'!B118,'Cash Flows - Financing'!Q:Q)</f>
        <v>-268.73656425000001</v>
      </c>
      <c r="D139" s="33">
        <f ca="1">SUMIF('Cash Flows - Financing'!B:B,'Payments - Financing'!B118,'Cash Flows - Financing'!R:R)</f>
        <v>-1104.8058752499999</v>
      </c>
      <c r="E139" s="33">
        <f ca="1">C139+D139</f>
        <v>-1373.5424395</v>
      </c>
      <c r="F139" s="39" t="s">
        <v>19</v>
      </c>
    </row>
    <row r="140" spans="1:6" ht="15" x14ac:dyDescent="0.25">
      <c r="A140" s="40" t="s">
        <v>20</v>
      </c>
      <c r="B140" s="40" t="s">
        <v>339</v>
      </c>
      <c r="C140" s="33">
        <f ca="1">SUMIF('Cash Flows - Financing'!B:B,'Payments - Financing'!B119,'Cash Flows - Financing'!Q:Q)</f>
        <v>-0.85555555555555562</v>
      </c>
      <c r="D140" s="33">
        <f ca="1">SUMIF('Cash Flows - Financing'!B:B,'Payments - Financing'!B119,'Cash Flows - Financing'!R:R)</f>
        <v>-77</v>
      </c>
      <c r="E140" s="33">
        <f ca="1">C140+D140</f>
        <v>-77.855555555555554</v>
      </c>
      <c r="F140" s="39" t="s">
        <v>19</v>
      </c>
    </row>
    <row r="141" spans="1:6" ht="15" x14ac:dyDescent="0.25">
      <c r="A141" s="40" t="s">
        <v>20</v>
      </c>
      <c r="B141" s="40" t="s">
        <v>341</v>
      </c>
      <c r="C141" s="33">
        <f ca="1">SUMIF('Cash Flows - Financing'!B:B,'Payments - Financing'!B120,'Cash Flows - Financing'!Q:Q)</f>
        <v>-3168739.7260273974</v>
      </c>
      <c r="D141" s="33">
        <f ca="1">SUMIF('Cash Flows - Financing'!B:B,'Payments - Financing'!B120,'Cash Flows - Financing'!R:R)</f>
        <v>-3221260.273972603</v>
      </c>
      <c r="E141" s="33">
        <f ca="1">C141+D141</f>
        <v>-6390000</v>
      </c>
      <c r="F141" s="39" t="s">
        <v>19</v>
      </c>
    </row>
    <row r="142" spans="1:6" ht="15" x14ac:dyDescent="0.25">
      <c r="A142" s="40" t="s">
        <v>20</v>
      </c>
      <c r="B142" s="40" t="s">
        <v>343</v>
      </c>
      <c r="C142" s="33">
        <f ca="1">SUMIF('Cash Flows - Financing'!B:B,'Payments - Financing'!B121,'Cash Flows - Financing'!Q:Q)</f>
        <v>-111835.61643835614</v>
      </c>
      <c r="D142" s="33">
        <f ca="1">SUMIF('Cash Flows - Financing'!B:B,'Payments - Financing'!B121,'Cash Flows - Financing'!R:R)</f>
        <v>-296364.38356164377</v>
      </c>
      <c r="E142" s="33">
        <f ca="1">C142+D142</f>
        <v>-408199.99999999988</v>
      </c>
      <c r="F142" s="39" t="s">
        <v>19</v>
      </c>
    </row>
    <row r="143" spans="1:6" ht="15" x14ac:dyDescent="0.25">
      <c r="A143" s="40" t="s">
        <v>20</v>
      </c>
      <c r="B143" s="40" t="s">
        <v>345</v>
      </c>
      <c r="C143" s="33">
        <f ca="1">SUMIF('Cash Flows - Financing'!B:B,'Payments - Financing'!B122,'Cash Flows - Financing'!Q:Q)</f>
        <v>-924.90520833333323</v>
      </c>
      <c r="D143" s="33">
        <f ca="1">SUMIF('Cash Flows - Financing'!B:B,'Payments - Financing'!B122,'Cash Flows - Financing'!R:R)</f>
        <v>-41620.734375</v>
      </c>
      <c r="E143" s="33">
        <f ca="1">C143+D143</f>
        <v>-42545.63958333333</v>
      </c>
      <c r="F143" s="39" t="s">
        <v>19</v>
      </c>
    </row>
    <row r="144" spans="1:6" ht="15" x14ac:dyDescent="0.25">
      <c r="A144" s="40" t="s">
        <v>20</v>
      </c>
      <c r="B144" s="40" t="s">
        <v>348</v>
      </c>
      <c r="C144" s="33">
        <f ca="1">SUMIF('Cash Flows - Financing'!B:B,'Payments - Financing'!B123,'Cash Flows - Financing'!Q:Q)</f>
        <v>-33445.041230399998</v>
      </c>
      <c r="D144" s="33">
        <f ca="1">SUMIF('Cash Flows - Financing'!B:B,'Payments - Financing'!B123,'Cash Flows - Financing'!R:R)</f>
        <v>-17005.953168</v>
      </c>
      <c r="E144" s="33">
        <f ca="1">C144+D144</f>
        <v>-50450.994398399998</v>
      </c>
      <c r="F144" s="39" t="s">
        <v>19</v>
      </c>
    </row>
    <row r="145" spans="1:6" ht="15" x14ac:dyDescent="0.25">
      <c r="A145" s="40" t="s">
        <v>20</v>
      </c>
      <c r="B145" s="40" t="s">
        <v>350</v>
      </c>
      <c r="C145" s="33">
        <f ca="1">SUMIF('Cash Flows - Financing'!B:B,'Payments - Financing'!B124,'Cash Flows - Financing'!Q:Q)</f>
        <v>-342.70833333333337</v>
      </c>
      <c r="D145" s="33">
        <f ca="1">SUMIF('Cash Flows - Financing'!B:B,'Payments - Financing'!B124,'Cash Flows - Financing'!R:R)</f>
        <v>-30843.75</v>
      </c>
      <c r="E145" s="33">
        <f ca="1">C145+D145</f>
        <v>-31186.458333333332</v>
      </c>
      <c r="F145" s="39" t="s">
        <v>19</v>
      </c>
    </row>
    <row r="146" spans="1:6" ht="15" x14ac:dyDescent="0.25">
      <c r="A146" s="40" t="s">
        <v>20</v>
      </c>
      <c r="B146" s="40" t="s">
        <v>352</v>
      </c>
      <c r="C146" s="33">
        <f ca="1">SUMIF('Cash Flows - Financing'!B:B,'Payments - Financing'!B125,'Cash Flows - Financing'!Q:Q)</f>
        <v>-1063.7507876666668</v>
      </c>
      <c r="D146" s="33">
        <f ca="1">SUMIF('Cash Flows - Financing'!B:B,'Payments - Financing'!B125,'Cash Flows - Financing'!R:R)</f>
        <v>-95737.570890000003</v>
      </c>
      <c r="E146" s="33">
        <f ca="1">C146+D146</f>
        <v>-96801.321677666667</v>
      </c>
      <c r="F146" s="39" t="s">
        <v>19</v>
      </c>
    </row>
    <row r="147" spans="1:6" ht="15" x14ac:dyDescent="0.25">
      <c r="A147" s="40" t="s">
        <v>20</v>
      </c>
      <c r="B147" s="40" t="s">
        <v>356</v>
      </c>
      <c r="C147" s="33">
        <f ca="1">SUMIF('Cash Flows - Financing'!B:B,'Payments - Financing'!B126,'Cash Flows - Financing'!Q:Q)</f>
        <v>-451.38915395500004</v>
      </c>
      <c r="D147" s="33">
        <f ca="1">SUMIF('Cash Flows - Financing'!B:B,'Payments - Financing'!B126,'Cash Flows - Financing'!R:R)</f>
        <v>-20312.511927975003</v>
      </c>
      <c r="E147" s="33">
        <f ca="1">C147+D147</f>
        <v>-20763.901081930002</v>
      </c>
      <c r="F147" s="39" t="s">
        <v>19</v>
      </c>
    </row>
    <row r="148" spans="1:6" ht="15" x14ac:dyDescent="0.25">
      <c r="A148" s="40" t="s">
        <v>20</v>
      </c>
      <c r="B148" s="40" t="s">
        <v>358</v>
      </c>
      <c r="C148" s="33">
        <f ca="1">SUMIF('Cash Flows - Financing'!B:B,'Payments - Financing'!B127,'Cash Flows - Financing'!Q:Q)</f>
        <v>-4785.1562500000009</v>
      </c>
      <c r="D148" s="33">
        <f ca="1">SUMIF('Cash Flows - Financing'!B:B,'Payments - Financing'!B127,'Cash Flows - Financing'!R:R)</f>
        <v>-4785.1562500000009</v>
      </c>
      <c r="E148" s="33">
        <f ca="1">C148+D148</f>
        <v>-9570.3125000000018</v>
      </c>
      <c r="F148" s="39" t="s">
        <v>19</v>
      </c>
    </row>
    <row r="149" spans="1:6" ht="15" x14ac:dyDescent="0.25">
      <c r="A149" s="40" t="s">
        <v>20</v>
      </c>
      <c r="B149" s="40" t="s">
        <v>362</v>
      </c>
      <c r="C149" s="33">
        <f ca="1">SUMIF('Cash Flows - Financing'!B:B,'Payments - Financing'!B128,'Cash Flows - Financing'!Q:Q)</f>
        <v>0</v>
      </c>
      <c r="D149" s="33">
        <f ca="1">SUMIF('Cash Flows - Financing'!B:B,'Payments - Financing'!B128,'Cash Flows - Financing'!R:R)</f>
        <v>0</v>
      </c>
      <c r="E149" s="33">
        <f ca="1">C149+D149</f>
        <v>0</v>
      </c>
      <c r="F149" s="39" t="s">
        <v>19</v>
      </c>
    </row>
    <row r="150" spans="1:6" ht="15" x14ac:dyDescent="0.25">
      <c r="A150" s="40" t="s">
        <v>20</v>
      </c>
      <c r="B150" s="40" t="s">
        <v>371</v>
      </c>
      <c r="C150" s="33">
        <f ca="1">SUMIF('Cash Flows - Financing'!B:B,'Payments - Financing'!B130,'Cash Flows - Financing'!Q:Q)</f>
        <v>-26852.823753750003</v>
      </c>
      <c r="D150" s="33">
        <f ca="1">SUMIF('Cash Flows - Financing'!B:B,'Payments - Financing'!B130,'Cash Flows - Financing'!R:R)</f>
        <v>0</v>
      </c>
      <c r="E150" s="33">
        <f ca="1">C150+D150</f>
        <v>-26852.823753750003</v>
      </c>
      <c r="F150" s="39" t="s">
        <v>19</v>
      </c>
    </row>
    <row r="151" spans="1:6" ht="15" x14ac:dyDescent="0.25">
      <c r="A151" s="40" t="s">
        <v>20</v>
      </c>
      <c r="B151" s="40" t="s">
        <v>373</v>
      </c>
      <c r="C151" s="33">
        <f ca="1">SUMIF('Cash Flows - Financing'!B:B,'Payments - Financing'!B131,'Cash Flows - Financing'!Q:Q)</f>
        <v>-1570.2857319499997</v>
      </c>
      <c r="D151" s="33">
        <f ca="1">SUMIF('Cash Flows - Financing'!B:B,'Payments - Financing'!B131,'Cash Flows - Financing'!R:R)</f>
        <v>0</v>
      </c>
      <c r="E151" s="33">
        <f ca="1">C151+D151</f>
        <v>-1570.2857319499997</v>
      </c>
      <c r="F151" s="39" t="s">
        <v>19</v>
      </c>
    </row>
    <row r="152" spans="1:6" ht="15" x14ac:dyDescent="0.25">
      <c r="A152" s="40" t="s">
        <v>20</v>
      </c>
      <c r="B152" s="40" t="s">
        <v>375</v>
      </c>
      <c r="C152" s="33">
        <f ca="1">SUMIF('Cash Flows - Financing'!B:B,'Payments - Financing'!B132,'Cash Flows - Financing'!Q:Q)</f>
        <v>-1434.9865813888887</v>
      </c>
      <c r="D152" s="33">
        <f ca="1">SUMIF('Cash Flows - Financing'!B:B,'Payments - Financing'!B132,'Cash Flows - Financing'!R:R)</f>
        <v>-31569.704790555556</v>
      </c>
      <c r="E152" s="33">
        <f ca="1">C152+D152</f>
        <v>-33004.691371944442</v>
      </c>
      <c r="F152" s="39" t="s">
        <v>19</v>
      </c>
    </row>
    <row r="153" spans="1:6" ht="15" x14ac:dyDescent="0.25">
      <c r="A153" s="40" t="s">
        <v>20</v>
      </c>
      <c r="B153" s="40" t="s">
        <v>377</v>
      </c>
      <c r="C153" s="33">
        <f ca="1">SUMIF('Cash Flows - Financing'!B:B,'Payments - Financing'!B133,'Cash Flows - Financing'!Q:Q)</f>
        <v>9199.3130175000006</v>
      </c>
      <c r="D153" s="33">
        <f ca="1">SUMIF('Cash Flows - Financing'!B:B,'Payments - Financing'!B133,'Cash Flows - Financing'!R:R)</f>
        <v>0</v>
      </c>
      <c r="E153" s="33">
        <f ca="1">C153+D153</f>
        <v>9199.3130175000006</v>
      </c>
      <c r="F153" s="39" t="s">
        <v>19</v>
      </c>
    </row>
    <row r="154" spans="1:6" ht="15" x14ac:dyDescent="0.25">
      <c r="A154" s="40" t="s">
        <v>20</v>
      </c>
      <c r="B154" s="40" t="s">
        <v>379</v>
      </c>
      <c r="C154" s="33">
        <f ca="1">SUMIF('Cash Flows - Financing'!B:B,'Payments - Financing'!B134,'Cash Flows - Financing'!Q:Q)</f>
        <v>-1334.2785716000001</v>
      </c>
      <c r="D154" s="33">
        <f ca="1">SUMIF('Cash Flows - Financing'!B:B,'Payments - Financing'!B134,'Cash Flows - Financing'!R:R)</f>
        <v>-2112.607738366667</v>
      </c>
      <c r="E154" s="33">
        <f ca="1">C154+D154</f>
        <v>-3446.8863099666669</v>
      </c>
      <c r="F154" s="39" t="s">
        <v>19</v>
      </c>
    </row>
    <row r="155" spans="1:6" ht="15" x14ac:dyDescent="0.25">
      <c r="A155" s="40" t="s">
        <v>20</v>
      </c>
      <c r="B155" s="40" t="s">
        <v>382</v>
      </c>
      <c r="C155" s="33">
        <f ca="1">SUMIF('Cash Flows - Financing'!B:B,'Payments - Financing'!B135,'Cash Flows - Financing'!Q:Q)</f>
        <v>-17439.650214000001</v>
      </c>
      <c r="D155" s="33">
        <f ca="1">SUMIF('Cash Flows - Financing'!B:B,'Payments - Financing'!B135,'Cash Flows - Financing'!R:R)</f>
        <v>0</v>
      </c>
      <c r="E155" s="33">
        <f ca="1">C155+D155</f>
        <v>-17439.650214000001</v>
      </c>
      <c r="F155" s="39" t="s">
        <v>19</v>
      </c>
    </row>
    <row r="156" spans="1:6" ht="15" x14ac:dyDescent="0.25">
      <c r="A156" s="40" t="s">
        <v>20</v>
      </c>
      <c r="B156" s="40" t="s">
        <v>384</v>
      </c>
      <c r="C156" s="33">
        <f ca="1">SUMIF('Cash Flows - Financing'!B:B,'Payments - Financing'!B136,'Cash Flows - Financing'!Q:Q)</f>
        <v>-2251.7519248949998</v>
      </c>
      <c r="D156" s="33">
        <f ca="1">SUMIF('Cash Flows - Financing'!B:B,'Payments - Financing'!B136,'Cash Flows - Financing'!R:R)</f>
        <v>-16581.082356044997</v>
      </c>
      <c r="E156" s="33">
        <f ca="1">C156+D156</f>
        <v>-18832.834280939998</v>
      </c>
      <c r="F156" s="39" t="s">
        <v>19</v>
      </c>
    </row>
    <row r="157" spans="1:6" ht="15" x14ac:dyDescent="0.25">
      <c r="A157" s="40" t="s">
        <v>20</v>
      </c>
      <c r="B157" s="40" t="s">
        <v>387</v>
      </c>
      <c r="C157" s="33">
        <f ca="1">SUMIF('Cash Flows - Financing'!B:B,'Payments - Financing'!B137,'Cash Flows - Financing'!Q:Q)</f>
        <v>-5335.4145483888879</v>
      </c>
      <c r="D157" s="33">
        <f ca="1">SUMIF('Cash Flows - Financing'!B:B,'Payments - Financing'!B137,'Cash Flows - Financing'!R:R)</f>
        <v>-10498.718950055552</v>
      </c>
      <c r="E157" s="33">
        <f ca="1">C157+D157</f>
        <v>-15834.13349844444</v>
      </c>
      <c r="F157" s="39" t="s">
        <v>19</v>
      </c>
    </row>
    <row r="158" spans="1:6" ht="15" x14ac:dyDescent="0.25">
      <c r="A158" s="40" t="s">
        <v>20</v>
      </c>
      <c r="B158" s="40" t="s">
        <v>389</v>
      </c>
      <c r="C158" s="33">
        <f ca="1">SUMIF('Cash Flows - Financing'!B:B,'Payments - Financing'!B138,'Cash Flows - Financing'!Q:Q)</f>
        <v>-16566.345783299999</v>
      </c>
      <c r="D158" s="33">
        <f ca="1">SUMIF('Cash Flows - Financing'!B:B,'Payments - Financing'!B138,'Cash Flows - Financing'!R:R)</f>
        <v>0</v>
      </c>
      <c r="E158" s="33">
        <f ca="1">C158+D158</f>
        <v>-16566.345783299999</v>
      </c>
      <c r="F158" s="39" t="s">
        <v>19</v>
      </c>
    </row>
    <row r="159" spans="1:6" ht="15" x14ac:dyDescent="0.25">
      <c r="A159" s="40" t="s">
        <v>20</v>
      </c>
      <c r="B159" s="40" t="s">
        <v>391</v>
      </c>
      <c r="C159" s="33">
        <f ca="1">SUMIF('Cash Flows - Financing'!B:B,'Payments - Financing'!B139,'Cash Flows - Financing'!Q:Q)</f>
        <v>-16385.725784999999</v>
      </c>
      <c r="D159" s="33">
        <f ca="1">SUMIF('Cash Flows - Financing'!B:B,'Payments - Financing'!B139,'Cash Flows - Financing'!R:R)</f>
        <v>0</v>
      </c>
      <c r="E159" s="33">
        <f ca="1">C159+D159</f>
        <v>-16385.725784999999</v>
      </c>
      <c r="F159" s="39" t="s">
        <v>19</v>
      </c>
    </row>
    <row r="160" spans="1:6" ht="15" x14ac:dyDescent="0.25">
      <c r="A160" s="40" t="s">
        <v>20</v>
      </c>
      <c r="B160" s="40" t="s">
        <v>393</v>
      </c>
      <c r="C160" s="33">
        <f ca="1">SUMIF('Cash Flows - Financing'!B:B,'Payments - Financing'!B140,'Cash Flows - Financing'!Q:Q)</f>
        <v>-11898.520449</v>
      </c>
      <c r="D160" s="33">
        <f ca="1">SUMIF('Cash Flows - Financing'!B:B,'Payments - Financing'!B140,'Cash Flows - Financing'!R:R)</f>
        <v>0</v>
      </c>
      <c r="E160" s="33">
        <f ca="1">C160+D160</f>
        <v>-11898.520449</v>
      </c>
      <c r="F160" s="39" t="s">
        <v>19</v>
      </c>
    </row>
    <row r="161" spans="1:6" ht="15" x14ac:dyDescent="0.25">
      <c r="A161" s="40" t="s">
        <v>20</v>
      </c>
      <c r="B161" s="40" t="s">
        <v>395</v>
      </c>
      <c r="C161" s="33">
        <f ca="1">SUMIF('Cash Flows - Financing'!B:B,'Payments - Financing'!B141,'Cash Flows - Financing'!Q:Q)</f>
        <v>-1002.2333360269997</v>
      </c>
      <c r="D161" s="33">
        <f ca="1">SUMIF('Cash Flows - Financing'!B:B,'Payments - Financing'!B141,'Cash Flows - Financing'!R:R)</f>
        <v>-429.52857258299986</v>
      </c>
      <c r="E161" s="33">
        <f ca="1">C161+D161</f>
        <v>-1431.7619086099996</v>
      </c>
      <c r="F161" s="39" t="s">
        <v>19</v>
      </c>
    </row>
    <row r="162" spans="1:6" ht="15" x14ac:dyDescent="0.25">
      <c r="A162" s="40" t="s">
        <v>20</v>
      </c>
      <c r="B162" s="40" t="s">
        <v>397</v>
      </c>
      <c r="C162" s="33">
        <f ca="1">SUMIF('Cash Flows - Financing'!B:B,'Payments - Financing'!B142,'Cash Flows - Financing'!Q:Q)</f>
        <v>-12.763796160000002</v>
      </c>
      <c r="D162" s="33">
        <f ca="1">SUMIF('Cash Flows - Financing'!B:B,'Payments - Financing'!B142,'Cash Flows - Financing'!R:R)</f>
        <v>-1148.7416544000002</v>
      </c>
      <c r="E162" s="33">
        <f ca="1">C162+D162</f>
        <v>-1161.5054505600003</v>
      </c>
      <c r="F162" s="39" t="s">
        <v>19</v>
      </c>
    </row>
    <row r="163" spans="1:6" ht="15" x14ac:dyDescent="0.25">
      <c r="A163" s="40" t="s">
        <v>20</v>
      </c>
      <c r="B163" s="40" t="s">
        <v>399</v>
      </c>
      <c r="C163" s="33">
        <f ca="1">SUMIF('Cash Flows - Financing'!B:B,'Payments - Financing'!B143,'Cash Flows - Financing'!Q:Q)</f>
        <v>-4.1666666666666665E-5</v>
      </c>
      <c r="D163" s="33">
        <f ca="1">SUMIF('Cash Flows - Financing'!B:B,'Payments - Financing'!B143,'Cash Flows - Financing'!R:R)</f>
        <v>0</v>
      </c>
      <c r="E163" s="33">
        <f ca="1">C163+D163</f>
        <v>-4.1666666666666665E-5</v>
      </c>
      <c r="F163" s="39" t="s">
        <v>19</v>
      </c>
    </row>
    <row r="164" spans="1:6" ht="15" x14ac:dyDescent="0.25">
      <c r="A164" s="40" t="s">
        <v>20</v>
      </c>
      <c r="B164" s="40" t="s">
        <v>401</v>
      </c>
      <c r="C164" s="33">
        <f ca="1">SUMIF('Cash Flows - Financing'!B:B,'Payments - Financing'!B144,'Cash Flows - Financing'!Q:Q)</f>
        <v>-61441.573994999992</v>
      </c>
      <c r="D164" s="33">
        <f ca="1">SUMIF('Cash Flows - Financing'!B:B,'Payments - Financing'!B144,'Cash Flows - Financing'!R:R)</f>
        <v>0</v>
      </c>
      <c r="E164" s="33">
        <f ca="1">C164+D164</f>
        <v>-61441.573994999992</v>
      </c>
      <c r="F164" s="39" t="s">
        <v>19</v>
      </c>
    </row>
    <row r="165" spans="1:6" ht="15" x14ac:dyDescent="0.25">
      <c r="A165" s="40" t="s">
        <v>20</v>
      </c>
      <c r="B165" s="40" t="s">
        <v>403</v>
      </c>
      <c r="C165" s="33">
        <f ca="1">SUMIF('Cash Flows - Financing'!B:B,'Payments - Financing'!B145,'Cash Flows - Financing'!Q:Q)</f>
        <v>-32065.310339999996</v>
      </c>
      <c r="D165" s="33">
        <f ca="1">SUMIF('Cash Flows - Financing'!B:B,'Payments - Financing'!B145,'Cash Flows - Financing'!R:R)</f>
        <v>0</v>
      </c>
      <c r="E165" s="33">
        <f ca="1">C165+D165</f>
        <v>-32065.310339999996</v>
      </c>
      <c r="F165" s="39" t="s">
        <v>19</v>
      </c>
    </row>
    <row r="166" spans="1:6" ht="15" x14ac:dyDescent="0.25">
      <c r="A166" s="40" t="s">
        <v>20</v>
      </c>
      <c r="B166" s="40" t="s">
        <v>405</v>
      </c>
      <c r="C166" s="33">
        <f ca="1">SUMIF('Cash Flows - Financing'!B:B,'Payments - Financing'!B146,'Cash Flows - Financing'!Q:Q)</f>
        <v>-17483.096437300002</v>
      </c>
      <c r="D166" s="33">
        <f ca="1">SUMIF('Cash Flows - Financing'!B:B,'Payments - Financing'!B146,'Cash Flows - Financing'!R:R)</f>
        <v>0</v>
      </c>
      <c r="E166" s="33">
        <f ca="1">C166+D166</f>
        <v>-17483.096437300002</v>
      </c>
      <c r="F166" s="39" t="s">
        <v>19</v>
      </c>
    </row>
    <row r="167" spans="1:6" ht="15" x14ac:dyDescent="0.25">
      <c r="A167" s="40" t="s">
        <v>20</v>
      </c>
      <c r="B167" s="40" t="s">
        <v>407</v>
      </c>
      <c r="C167" s="33">
        <f ca="1">SUMIF('Cash Flows - Financing'!B:B,'Payments - Financing'!B147,'Cash Flows - Financing'!Q:Q)</f>
        <v>-14057.694971275003</v>
      </c>
      <c r="D167" s="33">
        <f ca="1">SUMIF('Cash Flows - Financing'!B:B,'Payments - Financing'!B147,'Cash Flows - Financing'!R:R)</f>
        <v>0</v>
      </c>
      <c r="E167" s="33">
        <f ca="1">C167+D167</f>
        <v>-14057.694971275003</v>
      </c>
      <c r="F167" s="39" t="s">
        <v>19</v>
      </c>
    </row>
    <row r="168" spans="1:6" ht="15" x14ac:dyDescent="0.25">
      <c r="A168" s="40" t="s">
        <v>20</v>
      </c>
      <c r="B168" s="40" t="s">
        <v>409</v>
      </c>
      <c r="C168" s="33">
        <f ca="1">SUMIF('Cash Flows - Financing'!B:B,'Payments - Financing'!B148,'Cash Flows - Financing'!Q:Q)</f>
        <v>-14454.68227125</v>
      </c>
      <c r="D168" s="33">
        <f ca="1">SUMIF('Cash Flows - Financing'!B:B,'Payments - Financing'!B148,'Cash Flows - Financing'!R:R)</f>
        <v>0</v>
      </c>
      <c r="E168" s="33">
        <f ca="1">C168+D168</f>
        <v>-14454.68227125</v>
      </c>
      <c r="F168" s="39" t="s">
        <v>19</v>
      </c>
    </row>
    <row r="169" spans="1:6" ht="15" x14ac:dyDescent="0.25">
      <c r="A169" s="40" t="s">
        <v>20</v>
      </c>
      <c r="B169" s="40" t="s">
        <v>411</v>
      </c>
      <c r="C169" s="33">
        <f ca="1">SUMIF('Cash Flows - Financing'!B:B,'Payments - Financing'!B149,'Cash Flows - Financing'!Q:Q)</f>
        <v>-3061.9510945833326</v>
      </c>
      <c r="D169" s="33">
        <f ca="1">SUMIF('Cash Flows - Financing'!B:B,'Payments - Financing'!B149,'Cash Flows - Financing'!R:R)</f>
        <v>-1892.8424948333329</v>
      </c>
      <c r="E169" s="33">
        <f ca="1">C169+D169</f>
        <v>-4954.7935894166658</v>
      </c>
      <c r="F169" s="39" t="s">
        <v>19</v>
      </c>
    </row>
    <row r="170" spans="1:6" ht="15" x14ac:dyDescent="0.25">
      <c r="A170" s="40" t="s">
        <v>20</v>
      </c>
      <c r="B170" s="40" t="s">
        <v>415</v>
      </c>
      <c r="C170" s="33">
        <f ca="1">SUMIF('Cash Flows - Financing'!B:B,'Payments - Financing'!B150,'Cash Flows - Financing'!Q:Q)</f>
        <v>-117055.55555555555</v>
      </c>
      <c r="D170" s="33">
        <f ca="1">SUMIF('Cash Flows - Financing'!B:B,'Payments - Financing'!B150,'Cash Flows - Financing'!R:R)</f>
        <v>-129305.55555555555</v>
      </c>
      <c r="E170" s="33">
        <f ca="1">C170+D170</f>
        <v>-246361.11111111109</v>
      </c>
      <c r="F170" s="39" t="s">
        <v>19</v>
      </c>
    </row>
    <row r="171" spans="1:6" ht="15" x14ac:dyDescent="0.25">
      <c r="A171" s="40" t="s">
        <v>20</v>
      </c>
      <c r="B171" s="40" t="s">
        <v>419</v>
      </c>
      <c r="C171" s="33">
        <f ca="1">SUMIF('Cash Flows - Financing'!B:B,'Payments - Financing'!B151,'Cash Flows - Financing'!Q:Q)</f>
        <v>-748060.27397260279</v>
      </c>
      <c r="D171" s="33">
        <f ca="1">SUMIF('Cash Flows - Financing'!B:B,'Payments - Financing'!B151,'Cash Flows - Financing'!R:R)</f>
        <v>-2023939.7260273972</v>
      </c>
      <c r="E171" s="33">
        <f ca="1">C171+D171</f>
        <v>-2772000</v>
      </c>
      <c r="F171" s="39" t="s">
        <v>19</v>
      </c>
    </row>
    <row r="172" spans="1:6" ht="15" x14ac:dyDescent="0.25">
      <c r="A172" s="40" t="s">
        <v>20</v>
      </c>
      <c r="B172" s="40" t="s">
        <v>421</v>
      </c>
      <c r="C172" s="33">
        <f ca="1">SUMIF('Cash Flows - Financing'!B:B,'Payments - Financing'!B152,'Cash Flows - Financing'!Q:Q)</f>
        <v>-12890.624765624998</v>
      </c>
      <c r="D172" s="33">
        <f ca="1">SUMIF('Cash Flows - Financing'!B:B,'Payments - Financing'!B152,'Cash Flows - Financing'!R:R)</f>
        <v>-1909.7221874999996</v>
      </c>
      <c r="E172" s="33">
        <f ca="1">C172+D172</f>
        <v>-14800.346953124998</v>
      </c>
      <c r="F172" s="39" t="s">
        <v>19</v>
      </c>
    </row>
    <row r="173" spans="1:6" ht="15" x14ac:dyDescent="0.25">
      <c r="A173" s="40" t="s">
        <v>20</v>
      </c>
      <c r="B173" s="40" t="s">
        <v>425</v>
      </c>
      <c r="C173" s="33">
        <f ca="1">SUMIF('Cash Flows - Financing'!B:B,'Payments - Financing'!B153,'Cash Flows - Financing'!Q:Q)</f>
        <v>-6630.0000049111104</v>
      </c>
      <c r="D173" s="33">
        <f ca="1">SUMIF('Cash Flows - Financing'!B:B,'Payments - Financing'!B153,'Cash Flows - Financing'!R:R)</f>
        <v>-29250.000021666667</v>
      </c>
      <c r="E173" s="33">
        <f ca="1">C173+D173</f>
        <v>-35880.000026577778</v>
      </c>
      <c r="F173" s="39" t="s">
        <v>19</v>
      </c>
    </row>
    <row r="174" spans="1:6" ht="15" x14ac:dyDescent="0.25">
      <c r="A174" s="40" t="s">
        <v>20</v>
      </c>
      <c r="B174" s="40" t="s">
        <v>429</v>
      </c>
      <c r="C174" s="33">
        <f ca="1">SUMIF('Cash Flows - Financing'!B:B,'Payments - Financing'!B154,'Cash Flows - Financing'!Q:Q)</f>
        <v>-11250.000000000002</v>
      </c>
      <c r="D174" s="33">
        <f ca="1">SUMIF('Cash Flows - Financing'!B:B,'Payments - Financing'!B154,'Cash Flows - Financing'!R:R)</f>
        <v>-7291.6666666666679</v>
      </c>
      <c r="E174" s="33">
        <f ca="1">C174+D174</f>
        <v>-18541.666666666672</v>
      </c>
      <c r="F174" s="39" t="s">
        <v>19</v>
      </c>
    </row>
    <row r="175" spans="1:6" ht="15" x14ac:dyDescent="0.25">
      <c r="A175" s="40" t="s">
        <v>20</v>
      </c>
      <c r="B175" s="40" t="s">
        <v>431</v>
      </c>
      <c r="C175" s="33">
        <f ca="1">SUMIF('Cash Flows - Financing'!B:B,'Payments - Financing'!B155,'Cash Flows - Financing'!Q:Q)</f>
        <v>-64500</v>
      </c>
      <c r="D175" s="33">
        <f ca="1">SUMIF('Cash Flows - Financing'!B:B,'Payments - Financing'!B155,'Cash Flows - Financing'!R:R)</f>
        <v>-71250</v>
      </c>
      <c r="E175" s="33">
        <f ca="1">C175+D175</f>
        <v>-135750</v>
      </c>
      <c r="F175" s="39" t="s">
        <v>19</v>
      </c>
    </row>
    <row r="176" spans="1:6" ht="15" x14ac:dyDescent="0.25">
      <c r="A176" s="40" t="s">
        <v>20</v>
      </c>
      <c r="B176" s="40" t="s">
        <v>435</v>
      </c>
      <c r="C176" s="33">
        <f ca="1">SUMIF('Cash Flows - Financing'!B:B,'Payments - Financing'!B156,'Cash Flows - Financing'!Q:Q)</f>
        <v>-6324.9999999999991</v>
      </c>
      <c r="D176" s="33">
        <f ca="1">SUMIF('Cash Flows - Financing'!B:B,'Payments - Financing'!B156,'Cash Flows - Financing'!R:R)</f>
        <v>-5912.5</v>
      </c>
      <c r="E176" s="33">
        <f ca="1">C176+D176</f>
        <v>-12237.5</v>
      </c>
      <c r="F176" s="39" t="s">
        <v>19</v>
      </c>
    </row>
    <row r="177" spans="1:6" ht="15" x14ac:dyDescent="0.25">
      <c r="A177" s="40" t="s">
        <v>20</v>
      </c>
      <c r="B177" s="40" t="s">
        <v>437</v>
      </c>
      <c r="C177" s="33">
        <f ca="1">SUMIF('Cash Flows - Financing'!B:B,'Payments - Financing'!B157,'Cash Flows - Financing'!Q:Q)</f>
        <v>-634082.19178082189</v>
      </c>
      <c r="D177" s="33">
        <f ca="1">SUMIF('Cash Flows - Financing'!B:B,'Payments - Financing'!B157,'Cash Flows - Financing'!R:R)</f>
        <v>-9885917.8082191776</v>
      </c>
      <c r="E177" s="33">
        <f ca="1">C177+D177</f>
        <v>-10520000</v>
      </c>
      <c r="F177" s="39" t="s">
        <v>19</v>
      </c>
    </row>
    <row r="178" spans="1:6" ht="15" x14ac:dyDescent="0.25">
      <c r="A178" s="40" t="s">
        <v>20</v>
      </c>
      <c r="B178" s="40" t="s">
        <v>443</v>
      </c>
      <c r="C178" s="33">
        <f ca="1">SUMIF('Cash Flows - Financing'!B:B,'Payments - Financing'!B159,'Cash Flows - Financing'!Q:Q)</f>
        <v>-170186.79930933335</v>
      </c>
      <c r="D178" s="33">
        <f ca="1">SUMIF('Cash Flows - Financing'!B:B,'Payments - Financing'!B159,'Cash Flows - Financing'!R:R)</f>
        <v>-14182.233275777779</v>
      </c>
      <c r="E178" s="33">
        <f ca="1">C178+D178</f>
        <v>-184369.03258511113</v>
      </c>
      <c r="F178" s="39" t="s">
        <v>19</v>
      </c>
    </row>
    <row r="179" spans="1:6" ht="15" x14ac:dyDescent="0.25">
      <c r="A179" s="40" t="s">
        <v>20</v>
      </c>
      <c r="B179" s="40" t="s">
        <v>447</v>
      </c>
      <c r="C179" s="33">
        <f ca="1">SUMIF('Cash Flows - Financing'!B:B,'Payments - Financing'!B160,'Cash Flows - Financing'!Q:Q)</f>
        <v>-7329.8130033333346</v>
      </c>
      <c r="D179" s="33">
        <f ca="1">SUMIF('Cash Flows - Financing'!B:B,'Payments - Financing'!B160,'Cash Flows - Financing'!R:R)</f>
        <v>-4531.1571293333336</v>
      </c>
      <c r="E179" s="33">
        <f ca="1">C179+D179</f>
        <v>-11860.970132666669</v>
      </c>
      <c r="F179" s="39" t="s">
        <v>19</v>
      </c>
    </row>
    <row r="180" spans="1:6" ht="15" x14ac:dyDescent="0.25">
      <c r="A180" s="40" t="s">
        <v>20</v>
      </c>
      <c r="B180" s="40" t="s">
        <v>449</v>
      </c>
      <c r="C180" s="33">
        <f ca="1">SUMIF('Cash Flows - Financing'!B:B,'Payments - Financing'!B161,'Cash Flows - Financing'!Q:Q)</f>
        <v>-1804.4556249999998</v>
      </c>
      <c r="D180" s="33">
        <f ca="1">SUMIF('Cash Flows - Financing'!B:B,'Payments - Financing'!B161,'Cash Flows - Financing'!R:R)</f>
        <v>-3789.3568124999997</v>
      </c>
      <c r="E180" s="33">
        <f ca="1">C180+D180</f>
        <v>-5593.8124374999998</v>
      </c>
      <c r="F180" s="39" t="s">
        <v>19</v>
      </c>
    </row>
    <row r="181" spans="1:6" ht="15" x14ac:dyDescent="0.25">
      <c r="A181" s="40" t="s">
        <v>20</v>
      </c>
      <c r="B181" s="40" t="s">
        <v>451</v>
      </c>
      <c r="C181" s="33">
        <f ca="1">SUMIF('Cash Flows - Financing'!B:B,'Payments - Financing'!B162,'Cash Flows - Financing'!Q:Q)</f>
        <v>-1586.9840899999999</v>
      </c>
      <c r="D181" s="33">
        <f ca="1">SUMIF('Cash Flows - Financing'!B:B,'Payments - Financing'!B162,'Cash Flows - Financing'!R:R)</f>
        <v>-3332.6665889999995</v>
      </c>
      <c r="E181" s="33">
        <f ca="1">C181+D181</f>
        <v>-4919.6506789999994</v>
      </c>
      <c r="F181" s="39" t="s">
        <v>19</v>
      </c>
    </row>
    <row r="182" spans="1:6" ht="15" x14ac:dyDescent="0.25">
      <c r="A182" s="40" t="s">
        <v>20</v>
      </c>
      <c r="B182" s="40" t="s">
        <v>453</v>
      </c>
      <c r="C182" s="33">
        <f ca="1">SUMIF('Cash Flows - Financing'!B:B,'Payments - Financing'!B163,'Cash Flows - Financing'!Q:Q)</f>
        <v>-1225.6468599999998</v>
      </c>
      <c r="D182" s="33">
        <f ca="1">SUMIF('Cash Flows - Financing'!B:B,'Payments - Financing'!B163,'Cash Flows - Financing'!R:R)</f>
        <v>-2573.8584059999994</v>
      </c>
      <c r="E182" s="33">
        <f ca="1">C182+D182</f>
        <v>-3799.5052659999992</v>
      </c>
      <c r="F182" s="39" t="s">
        <v>19</v>
      </c>
    </row>
    <row r="183" spans="1:6" ht="15" x14ac:dyDescent="0.25">
      <c r="A183" s="40" t="s">
        <v>20</v>
      </c>
      <c r="B183" s="40" t="s">
        <v>455</v>
      </c>
      <c r="C183" s="33">
        <f ca="1">SUMIF('Cash Flows - Financing'!B:B,'Payments - Financing'!B164,'Cash Flows - Financing'!Q:Q)</f>
        <v>-623.62736099999984</v>
      </c>
      <c r="D183" s="33">
        <f ca="1">SUMIF('Cash Flows - Financing'!B:B,'Payments - Financing'!B164,'Cash Flows - Financing'!R:R)</f>
        <v>-2138.1509519999995</v>
      </c>
      <c r="E183" s="33">
        <f ca="1">C183+D183</f>
        <v>-2761.7783129999993</v>
      </c>
      <c r="F183" s="39" t="s">
        <v>19</v>
      </c>
    </row>
    <row r="184" spans="1:6" ht="15" x14ac:dyDescent="0.25">
      <c r="A184" s="40" t="s">
        <v>20</v>
      </c>
      <c r="B184" s="40" t="s">
        <v>457</v>
      </c>
      <c r="C184" s="33">
        <f ca="1">SUMIF('Cash Flows - Financing'!B:B,'Payments - Financing'!B165,'Cash Flows - Financing'!Q:Q)</f>
        <v>-3335.2184118750001</v>
      </c>
      <c r="D184" s="33">
        <f ca="1">SUMIF('Cash Flows - Financing'!B:B,'Payments - Financing'!B165,'Cash Flows - Financing'!R:R)</f>
        <v>-8029.2295100694446</v>
      </c>
      <c r="E184" s="33">
        <f ca="1">C184+D184</f>
        <v>-11364.447921944444</v>
      </c>
      <c r="F184" s="39" t="s">
        <v>19</v>
      </c>
    </row>
    <row r="185" spans="1:6" ht="15" x14ac:dyDescent="0.25">
      <c r="A185" s="40" t="s">
        <v>20</v>
      </c>
      <c r="B185" s="40" t="s">
        <v>461</v>
      </c>
      <c r="C185" s="33">
        <f ca="1">SUMIF('Cash Flows - Financing'!B:B,'Payments - Financing'!B166,'Cash Flows - Financing'!Q:Q)</f>
        <v>-16666.666666666668</v>
      </c>
      <c r="D185" s="33">
        <f ca="1">SUMIF('Cash Flows - Financing'!B:B,'Payments - Financing'!B166,'Cash Flows - Financing'!R:R)</f>
        <v>-34444.444444444445</v>
      </c>
      <c r="E185" s="33">
        <f ca="1">C185+D185</f>
        <v>-51111.111111111109</v>
      </c>
      <c r="F185" s="39" t="s">
        <v>19</v>
      </c>
    </row>
    <row r="186" spans="1:6" ht="15" x14ac:dyDescent="0.25">
      <c r="A186" s="40" t="s">
        <v>20</v>
      </c>
      <c r="B186" s="40" t="s">
        <v>463</v>
      </c>
      <c r="C186" s="33">
        <f ca="1">SUMIF('Cash Flows - Financing'!B:B,'Payments - Financing'!B167,'Cash Flows - Financing'!Q:Q)</f>
        <v>-26666.666666666664</v>
      </c>
      <c r="D186" s="33">
        <f ca="1">SUMIF('Cash Flows - Financing'!B:B,'Payments - Financing'!B167,'Cash Flows - Financing'!R:R)</f>
        <v>-55111.111111111102</v>
      </c>
      <c r="E186" s="33">
        <f ca="1">C186+D186</f>
        <v>-81777.777777777766</v>
      </c>
      <c r="F186" s="39" t="s">
        <v>19</v>
      </c>
    </row>
    <row r="187" spans="1:6" ht="15" x14ac:dyDescent="0.25">
      <c r="A187" s="40" t="s">
        <v>20</v>
      </c>
      <c r="B187" s="40" t="s">
        <v>465</v>
      </c>
      <c r="C187" s="33">
        <f ca="1">SUMIF('Cash Flows - Financing'!B:B,'Payments - Financing'!B168,'Cash Flows - Financing'!Q:Q)</f>
        <v>-30000</v>
      </c>
      <c r="D187" s="33">
        <f ca="1">SUMIF('Cash Flows - Financing'!B:B,'Payments - Financing'!B168,'Cash Flows - Financing'!R:R)</f>
        <v>-62000</v>
      </c>
      <c r="E187" s="33">
        <f ca="1">C187+D187</f>
        <v>-92000</v>
      </c>
      <c r="F187" s="39" t="s">
        <v>19</v>
      </c>
    </row>
    <row r="188" spans="1:6" ht="15" x14ac:dyDescent="0.25">
      <c r="A188" s="40" t="s">
        <v>20</v>
      </c>
      <c r="B188" s="40" t="s">
        <v>467</v>
      </c>
      <c r="C188" s="33">
        <f ca="1">SUMIF('Cash Flows - Financing'!B:B,'Payments - Financing'!B169,'Cash Flows - Financing'!Q:Q)</f>
        <v>-4811.125009166668</v>
      </c>
      <c r="D188" s="33">
        <f ca="1">SUMIF('Cash Flows - Financing'!B:B,'Payments - Financing'!B169,'Cash Flows - Financing'!R:R)</f>
        <v>-104641.96894937502</v>
      </c>
      <c r="E188" s="33">
        <f ca="1">C188+D188</f>
        <v>-109453.09395854169</v>
      </c>
      <c r="F188" s="39" t="s">
        <v>19</v>
      </c>
    </row>
    <row r="189" spans="1:6" ht="15" x14ac:dyDescent="0.25">
      <c r="A189" s="40" t="s">
        <v>20</v>
      </c>
      <c r="B189" s="40" t="s">
        <v>469</v>
      </c>
      <c r="C189" s="33">
        <f ca="1">SUMIF('Cash Flows - Financing'!B:B,'Payments - Financing'!B170,'Cash Flows - Financing'!Q:Q)</f>
        <v>-50840.149107750003</v>
      </c>
      <c r="D189" s="33">
        <f ca="1">SUMIF('Cash Flows - Financing'!B:B,'Payments - Financing'!B170,'Cash Flows - Financing'!R:R)</f>
        <v>0</v>
      </c>
      <c r="E189" s="33">
        <f ca="1">C189+D189</f>
        <v>-50840.149107750003</v>
      </c>
      <c r="F189" s="39" t="s">
        <v>19</v>
      </c>
    </row>
    <row r="190" spans="1:6" ht="15" x14ac:dyDescent="0.25">
      <c r="A190" s="40" t="s">
        <v>20</v>
      </c>
      <c r="B190" s="40" t="s">
        <v>471</v>
      </c>
      <c r="C190" s="33">
        <f ca="1">SUMIF('Cash Flows - Financing'!B:B,'Payments - Financing'!B171,'Cash Flows - Financing'!Q:Q)</f>
        <v>-238.5687718333333</v>
      </c>
      <c r="D190" s="33">
        <f ca="1">SUMIF('Cash Flows - Financing'!B:B,'Payments - Financing'!B171,'Cash Flows - Financing'!R:R)</f>
        <v>-196.46840033333331</v>
      </c>
      <c r="E190" s="33">
        <f ca="1">C190+D190</f>
        <v>-435.03717216666661</v>
      </c>
      <c r="F190" s="39" t="s">
        <v>19</v>
      </c>
    </row>
    <row r="191" spans="1:6" ht="15" x14ac:dyDescent="0.25">
      <c r="A191" s="40" t="s">
        <v>20</v>
      </c>
      <c r="B191" s="40" t="s">
        <v>473</v>
      </c>
      <c r="C191" s="33">
        <f ca="1">SUMIF('Cash Flows - Financing'!B:B,'Payments - Financing'!B172,'Cash Flows - Financing'!Q:Q)</f>
        <v>0</v>
      </c>
      <c r="D191" s="33">
        <f ca="1">SUMIF('Cash Flows - Financing'!B:B,'Payments - Financing'!B172,'Cash Flows - Financing'!R:R)</f>
        <v>0</v>
      </c>
      <c r="E191" s="33">
        <f ca="1">C191+D191</f>
        <v>0</v>
      </c>
      <c r="F191" s="39" t="s">
        <v>19</v>
      </c>
    </row>
    <row r="192" spans="1:6" ht="15" x14ac:dyDescent="0.25">
      <c r="A192" s="40" t="s">
        <v>20</v>
      </c>
      <c r="B192" s="40" t="s">
        <v>477</v>
      </c>
      <c r="C192" s="33">
        <f ca="1">SUMIF('Cash Flows - Financing'!B:B,'Payments - Financing'!B173,'Cash Flows - Financing'!Q:Q)</f>
        <v>0</v>
      </c>
      <c r="D192" s="33">
        <f ca="1">SUMIF('Cash Flows - Financing'!B:B,'Payments - Financing'!B173,'Cash Flows - Financing'!R:R)</f>
        <v>0</v>
      </c>
      <c r="E192" s="33">
        <f ca="1">C192+D192</f>
        <v>0</v>
      </c>
      <c r="F192" s="39" t="s">
        <v>19</v>
      </c>
    </row>
    <row r="193" spans="1:6" ht="15" x14ac:dyDescent="0.25">
      <c r="A193" s="40" t="s">
        <v>20</v>
      </c>
      <c r="B193" s="40" t="s">
        <v>479</v>
      </c>
      <c r="C193" s="33">
        <f ca="1">SUMIF('Cash Flows - Financing'!B:B,'Payments - Financing'!B174,'Cash Flows - Financing'!Q:Q)</f>
        <v>-110000.00000000001</v>
      </c>
      <c r="D193" s="33">
        <f ca="1">SUMIF('Cash Flows - Financing'!B:B,'Payments - Financing'!B174,'Cash Flows - Financing'!R:R)</f>
        <v>-191666.66666666669</v>
      </c>
      <c r="E193" s="33">
        <f ca="1">C193+D193</f>
        <v>-301666.66666666669</v>
      </c>
      <c r="F193" s="39" t="s">
        <v>19</v>
      </c>
    </row>
    <row r="194" spans="1:6" ht="15" x14ac:dyDescent="0.25">
      <c r="A194" s="40" t="s">
        <v>20</v>
      </c>
      <c r="B194" s="40" t="s">
        <v>481</v>
      </c>
      <c r="C194" s="33">
        <f ca="1">SUMIF('Cash Flows - Financing'!B:B,'Payments - Financing'!B175,'Cash Flows - Financing'!Q:Q)</f>
        <v>-130136.98630136985</v>
      </c>
      <c r="D194" s="33">
        <f ca="1">SUMIF('Cash Flows - Financing'!B:B,'Payments - Financing'!B175,'Cash Flows - Financing'!R:R)</f>
        <v>-59863.013698630137</v>
      </c>
      <c r="E194" s="33">
        <f ca="1">C194+D194</f>
        <v>-190000</v>
      </c>
      <c r="F194" s="39" t="s">
        <v>19</v>
      </c>
    </row>
    <row r="195" spans="1:6" ht="15" x14ac:dyDescent="0.25">
      <c r="A195" s="40" t="s">
        <v>20</v>
      </c>
      <c r="B195" s="40" t="s">
        <v>483</v>
      </c>
      <c r="C195" s="33">
        <f ca="1">SUMIF('Cash Flows - Financing'!B:B,'Payments - Financing'!B176,'Cash Flows - Financing'!Q:Q)</f>
        <v>-149600.00000000003</v>
      </c>
      <c r="D195" s="33">
        <f ca="1">SUMIF('Cash Flows - Financing'!B:B,'Payments - Financing'!B176,'Cash Flows - Financing'!R:R)</f>
        <v>-260666.66666666674</v>
      </c>
      <c r="E195" s="33">
        <f ca="1">C195+D195</f>
        <v>-410266.66666666674</v>
      </c>
      <c r="F195" s="39" t="s">
        <v>19</v>
      </c>
    </row>
    <row r="196" spans="1:6" ht="15" x14ac:dyDescent="0.25">
      <c r="A196" s="40" t="s">
        <v>20</v>
      </c>
      <c r="B196" s="40" t="s">
        <v>485</v>
      </c>
      <c r="C196" s="33">
        <f ca="1">SUMIF('Cash Flows - Financing'!B:B,'Payments - Financing'!B177,'Cash Flows - Financing'!Q:Q)</f>
        <v>-534589.04109589034</v>
      </c>
      <c r="D196" s="33">
        <f ca="1">SUMIF('Cash Flows - Financing'!B:B,'Payments - Financing'!B177,'Cash Flows - Financing'!R:R)</f>
        <v>-245910.95890410958</v>
      </c>
      <c r="E196" s="33">
        <f ca="1">C196+D196</f>
        <v>-780499.99999999988</v>
      </c>
      <c r="F196" s="39" t="s">
        <v>19</v>
      </c>
    </row>
    <row r="197" spans="1:6" ht="15" x14ac:dyDescent="0.25">
      <c r="A197" s="40" t="s">
        <v>20</v>
      </c>
      <c r="B197" s="40" t="s">
        <v>487</v>
      </c>
      <c r="C197" s="33">
        <f ca="1">SUMIF('Cash Flows - Financing'!B:B,'Payments - Financing'!B178,'Cash Flows - Financing'!Q:Q)</f>
        <v>-426369.8630136986</v>
      </c>
      <c r="D197" s="33">
        <f ca="1">SUMIF('Cash Flows - Financing'!B:B,'Payments - Financing'!B178,'Cash Flows - Financing'!R:R)</f>
        <v>-196130.13698630137</v>
      </c>
      <c r="E197" s="33">
        <f ca="1">C197+D197</f>
        <v>-622500</v>
      </c>
      <c r="F197" s="39" t="s">
        <v>19</v>
      </c>
    </row>
    <row r="198" spans="1:6" ht="15" x14ac:dyDescent="0.25">
      <c r="A198" s="40" t="s">
        <v>20</v>
      </c>
      <c r="B198" s="40" t="s">
        <v>489</v>
      </c>
      <c r="C198" s="33">
        <f ca="1">SUMIF('Cash Flows - Financing'!B:B,'Payments - Financing'!B179,'Cash Flows - Financing'!Q:Q)</f>
        <v>-423500.00000000006</v>
      </c>
      <c r="D198" s="33">
        <f ca="1">SUMIF('Cash Flows - Financing'!B:B,'Payments - Financing'!B179,'Cash Flows - Financing'!R:R)</f>
        <v>-737916.66666666674</v>
      </c>
      <c r="E198" s="33">
        <f ca="1">C198+D198</f>
        <v>-1161416.6666666667</v>
      </c>
      <c r="F198" s="39" t="s">
        <v>19</v>
      </c>
    </row>
    <row r="199" spans="1:6" ht="15" x14ac:dyDescent="0.25">
      <c r="A199" s="40" t="s">
        <v>20</v>
      </c>
      <c r="B199" s="40" t="s">
        <v>491</v>
      </c>
      <c r="C199" s="33">
        <f ca="1">SUMIF('Cash Flows - Financing'!B:B,'Payments - Financing'!B180,'Cash Flows - Financing'!Q:Q)</f>
        <v>-52301.041666666664</v>
      </c>
      <c r="D199" s="33">
        <f ca="1">SUMIF('Cash Flows - Financing'!B:B,'Payments - Financing'!B180,'Cash Flows - Financing'!R:R)</f>
        <v>-27480.208333333332</v>
      </c>
      <c r="E199" s="33">
        <f ca="1">C199+D199</f>
        <v>-79781.25</v>
      </c>
      <c r="F199" s="39" t="s">
        <v>19</v>
      </c>
    </row>
    <row r="200" spans="1:6" ht="15" x14ac:dyDescent="0.25">
      <c r="A200" s="40" t="s">
        <v>20</v>
      </c>
      <c r="B200" s="40" t="s">
        <v>493</v>
      </c>
      <c r="C200" s="33">
        <f ca="1">SUMIF('Cash Flows - Financing'!B:B,'Payments - Financing'!B181,'Cash Flows - Financing'!Q:Q)</f>
        <v>-12826.601821277778</v>
      </c>
      <c r="D200" s="33">
        <f ca="1">SUMIF('Cash Flows - Financing'!B:B,'Payments - Financing'!B181,'Cash Flows - Financing'!R:R)</f>
        <v>-596.58613122222221</v>
      </c>
      <c r="E200" s="33">
        <f ca="1">C200+D200</f>
        <v>-13423.1879525</v>
      </c>
      <c r="F200" s="39" t="s">
        <v>19</v>
      </c>
    </row>
    <row r="201" spans="1:6" ht="15" x14ac:dyDescent="0.25">
      <c r="A201" s="40" t="s">
        <v>20</v>
      </c>
      <c r="B201" s="40" t="s">
        <v>495</v>
      </c>
      <c r="C201" s="33">
        <f ca="1">SUMIF('Cash Flows - Financing'!B:B,'Payments - Financing'!B182,'Cash Flows - Financing'!Q:Q)</f>
        <v>-469.27906441666659</v>
      </c>
      <c r="D201" s="33">
        <f ca="1">SUMIF('Cash Flows - Financing'!B:B,'Payments - Financing'!B182,'Cash Flows - Financing'!R:R)</f>
        <v>-6726.3332566388881</v>
      </c>
      <c r="E201" s="33">
        <f ca="1">C201+D201</f>
        <v>-7195.6123210555543</v>
      </c>
      <c r="F201" s="39" t="s">
        <v>19</v>
      </c>
    </row>
    <row r="202" spans="1:6" ht="15" x14ac:dyDescent="0.25">
      <c r="A202" s="40" t="s">
        <v>20</v>
      </c>
      <c r="B202" s="40" t="s">
        <v>497</v>
      </c>
      <c r="C202" s="33">
        <f ca="1">SUMIF('Cash Flows - Financing'!B:B,'Payments - Financing'!B183,'Cash Flows - Financing'!Q:Q)</f>
        <v>-7913.4490633397272</v>
      </c>
      <c r="D202" s="33">
        <f ca="1">SUMIF('Cash Flows - Financing'!B:B,'Payments - Financing'!B183,'Cash Flows - Financing'!R:R)</f>
        <v>-2260.9854466684933</v>
      </c>
      <c r="E202" s="33">
        <f ca="1">C202+D202</f>
        <v>-10174.434510008221</v>
      </c>
      <c r="F202" s="39" t="s">
        <v>19</v>
      </c>
    </row>
    <row r="203" spans="1:6" ht="15" x14ac:dyDescent="0.25">
      <c r="A203" s="40" t="s">
        <v>20</v>
      </c>
      <c r="B203" s="40" t="s">
        <v>501</v>
      </c>
      <c r="C203" s="33">
        <f ca="1">SUMIF('Cash Flows - Financing'!B:B,'Payments - Financing'!B184,'Cash Flows - Financing'!Q:Q)</f>
        <v>-30138.888888888887</v>
      </c>
      <c r="D203" s="33">
        <f ca="1">SUMIF('Cash Flows - Financing'!B:B,'Payments - Financing'!B184,'Cash Flows - Financing'!R:R)</f>
        <v>-59305.555555555547</v>
      </c>
      <c r="E203" s="33">
        <f ca="1">C203+D203</f>
        <v>-89444.444444444438</v>
      </c>
      <c r="F203" s="39" t="s">
        <v>19</v>
      </c>
    </row>
    <row r="204" spans="1:6" ht="15" x14ac:dyDescent="0.25">
      <c r="A204" s="40" t="s">
        <v>20</v>
      </c>
      <c r="B204" s="40" t="s">
        <v>505</v>
      </c>
      <c r="C204" s="33">
        <f ca="1">SUMIF('Cash Flows - Financing'!B:B,'Payments - Financing'!B185,'Cash Flows - Financing'!Q:Q)</f>
        <v>-62270.83333333335</v>
      </c>
      <c r="D204" s="33">
        <f ca="1">SUMIF('Cash Flows - Financing'!B:B,'Payments - Financing'!B185,'Cash Flows - Financing'!R:R)</f>
        <v>-30114.583333333339</v>
      </c>
      <c r="E204" s="33">
        <f ca="1">C204+D204</f>
        <v>-92385.416666666686</v>
      </c>
      <c r="F204" s="39" t="s">
        <v>19</v>
      </c>
    </row>
    <row r="205" spans="1:6" ht="15" x14ac:dyDescent="0.25">
      <c r="A205" s="40" t="s">
        <v>20</v>
      </c>
      <c r="B205" s="40" t="s">
        <v>507</v>
      </c>
      <c r="C205" s="33">
        <f ca="1">SUMIF('Cash Flows - Financing'!B:B,'Payments - Financing'!B186,'Cash Flows - Financing'!Q:Q)</f>
        <v>-413.88888888888891</v>
      </c>
      <c r="D205" s="33">
        <f ca="1">SUMIF('Cash Flows - Financing'!B:B,'Payments - Financing'!B186,'Cash Flows - Financing'!R:R)</f>
        <v>-37250</v>
      </c>
      <c r="E205" s="33">
        <f ca="1">C205+D205</f>
        <v>-37663.888888888891</v>
      </c>
      <c r="F205" s="39" t="s">
        <v>19</v>
      </c>
    </row>
    <row r="206" spans="1:6" ht="15" x14ac:dyDescent="0.25">
      <c r="A206" s="40" t="s">
        <v>20</v>
      </c>
      <c r="B206" s="40" t="s">
        <v>509</v>
      </c>
      <c r="C206" s="33">
        <f ca="1">SUMIF('Cash Flows - Financing'!B:B,'Payments - Financing'!B187,'Cash Flows - Financing'!Q:Q)</f>
        <v>-220.83333289166671</v>
      </c>
      <c r="D206" s="33">
        <f ca="1">SUMIF('Cash Flows - Financing'!B:B,'Payments - Financing'!B187,'Cash Flows - Financing'!R:R)</f>
        <v>-19874.999960250003</v>
      </c>
      <c r="E206" s="33">
        <f ca="1">C206+D206</f>
        <v>-20095.83329314167</v>
      </c>
      <c r="F206" s="39" t="s">
        <v>19</v>
      </c>
    </row>
    <row r="207" spans="1:6" ht="15" x14ac:dyDescent="0.25">
      <c r="A207" s="40" t="s">
        <v>20</v>
      </c>
      <c r="B207" s="40" t="s">
        <v>511</v>
      </c>
      <c r="C207" s="33">
        <f ca="1">SUMIF('Cash Flows - Financing'!B:B,'Payments - Financing'!B188,'Cash Flows - Financing'!Q:Q)</f>
        <v>-772.91666710833351</v>
      </c>
      <c r="D207" s="33">
        <f ca="1">SUMIF('Cash Flows - Financing'!B:B,'Payments - Financing'!B188,'Cash Flows - Financing'!R:R)</f>
        <v>-69562.500039750012</v>
      </c>
      <c r="E207" s="33">
        <f ca="1">C207+D207</f>
        <v>-70335.416706858348</v>
      </c>
      <c r="F207" s="39" t="s">
        <v>19</v>
      </c>
    </row>
    <row r="208" spans="1:6" ht="15" x14ac:dyDescent="0.25">
      <c r="A208" s="40" t="s">
        <v>20</v>
      </c>
      <c r="B208" s="40" t="s">
        <v>513</v>
      </c>
      <c r="C208" s="33">
        <f ca="1">SUMIF('Cash Flows - Financing'!B:B,'Payments - Financing'!B189,'Cash Flows - Financing'!Q:Q)</f>
        <v>-1726.4144333333331</v>
      </c>
      <c r="D208" s="33">
        <f ca="1">SUMIF('Cash Flows - Financing'!B:B,'Payments - Financing'!B189,'Cash Flows - Financing'!R:R)</f>
        <v>-3183.0766114583325</v>
      </c>
      <c r="E208" s="33">
        <f ca="1">C208+D208</f>
        <v>-4909.4910447916654</v>
      </c>
      <c r="F208" s="39" t="s">
        <v>19</v>
      </c>
    </row>
    <row r="209" spans="1:6" ht="15" x14ac:dyDescent="0.25">
      <c r="A209" s="40" t="s">
        <v>20</v>
      </c>
      <c r="B209" s="40" t="s">
        <v>519</v>
      </c>
      <c r="C209" s="33">
        <f ca="1">SUMIF('Cash Flows - Financing'!B:B,'Payments - Financing'!B191,'Cash Flows - Financing'!Q:Q)</f>
        <v>-3938.5581299999999</v>
      </c>
      <c r="D209" s="33">
        <f ca="1">SUMIF('Cash Flows - Financing'!B:B,'Payments - Financing'!B191,'Cash Flows - Financing'!R:R)</f>
        <v>-583.49009333333333</v>
      </c>
      <c r="E209" s="33">
        <f ca="1">C209+D209</f>
        <v>-4522.0482233333332</v>
      </c>
      <c r="F209" s="39" t="s">
        <v>19</v>
      </c>
    </row>
    <row r="210" spans="1:6" ht="15" x14ac:dyDescent="0.25">
      <c r="A210" s="40" t="s">
        <v>20</v>
      </c>
      <c r="B210" s="40" t="s">
        <v>523</v>
      </c>
      <c r="C210" s="33">
        <f ca="1">SUMIF('Cash Flows - Financing'!B:B,'Payments - Financing'!B192,'Cash Flows - Financing'!Q:Q)</f>
        <v>0</v>
      </c>
      <c r="D210" s="33">
        <f ca="1">SUMIF('Cash Flows - Financing'!B:B,'Payments - Financing'!B192,'Cash Flows - Financing'!R:R)</f>
        <v>0</v>
      </c>
      <c r="E210" s="33">
        <f ca="1">C210+D210</f>
        <v>0</v>
      </c>
      <c r="F210" s="39" t="s">
        <v>19</v>
      </c>
    </row>
    <row r="211" spans="1:6" ht="15" x14ac:dyDescent="0.25">
      <c r="A211" s="40" t="s">
        <v>20</v>
      </c>
      <c r="B211" s="40" t="s">
        <v>527</v>
      </c>
      <c r="C211" s="33">
        <f ca="1">SUMIF('Cash Flows - Financing'!B:B,'Payments - Financing'!B193,'Cash Flows - Financing'!Q:Q)</f>
        <v>-30138.888888888887</v>
      </c>
      <c r="D211" s="33">
        <f ca="1">SUMIF('Cash Flows - Financing'!B:B,'Payments - Financing'!B193,'Cash Flows - Financing'!R:R)</f>
        <v>-59305.555555555547</v>
      </c>
      <c r="E211" s="33">
        <f ca="1">C211+D211</f>
        <v>-89444.444444444438</v>
      </c>
      <c r="F211" s="39" t="s">
        <v>19</v>
      </c>
    </row>
    <row r="212" spans="1:6" ht="15" x14ac:dyDescent="0.25">
      <c r="A212" s="40" t="s">
        <v>20</v>
      </c>
      <c r="B212" s="40" t="s">
        <v>529</v>
      </c>
      <c r="C212" s="33">
        <f ca="1">SUMIF('Cash Flows - Financing'!B:B,'Payments - Financing'!B194,'Cash Flows - Financing'!Q:Q)</f>
        <v>-2024.8167723333331</v>
      </c>
      <c r="D212" s="33">
        <f ca="1">SUMIF('Cash Flows - Financing'!B:B,'Payments - Financing'!B194,'Cash Flows - Financing'!R:R)</f>
        <v>-12304.655770333333</v>
      </c>
      <c r="E212" s="33">
        <f ca="1">C212+D212</f>
        <v>-14329.472542666666</v>
      </c>
      <c r="F212" s="39" t="s">
        <v>19</v>
      </c>
    </row>
    <row r="213" spans="1:6" ht="15" x14ac:dyDescent="0.25">
      <c r="A213" s="40" t="s">
        <v>20</v>
      </c>
      <c r="B213" s="40" t="s">
        <v>533</v>
      </c>
      <c r="C213" s="33">
        <f ca="1">SUMIF('Cash Flows - Financing'!B:B,'Payments - Financing'!B195,'Cash Flows - Financing'!Q:Q)</f>
        <v>-4597.9001884444442</v>
      </c>
      <c r="D213" s="33">
        <f ca="1">SUMIF('Cash Flows - Financing'!B:B,'Payments - Financing'!B195,'Cash Flows - Financing'!R:R)</f>
        <v>-33857.265024</v>
      </c>
      <c r="E213" s="33">
        <f ca="1">C213+D213</f>
        <v>-38455.165212444444</v>
      </c>
      <c r="F213" s="39" t="s">
        <v>19</v>
      </c>
    </row>
    <row r="214" spans="1:6" ht="15" x14ac:dyDescent="0.25">
      <c r="A214" s="40" t="s">
        <v>20</v>
      </c>
      <c r="B214" s="40" t="s">
        <v>535</v>
      </c>
      <c r="C214" s="33">
        <f ca="1">SUMIF('Cash Flows - Financing'!B:B,'Payments - Financing'!B196,'Cash Flows - Financing'!Q:Q)</f>
        <v>-1000.0000000000001</v>
      </c>
      <c r="D214" s="33">
        <f ca="1">SUMIF('Cash Flows - Financing'!B:B,'Payments - Financing'!B196,'Cash Flows - Financing'!R:R)</f>
        <v>-90000</v>
      </c>
      <c r="E214" s="33">
        <f ca="1">C214+D214</f>
        <v>-91000</v>
      </c>
      <c r="F214" s="39" t="s">
        <v>19</v>
      </c>
    </row>
    <row r="215" spans="1:6" ht="15" x14ac:dyDescent="0.25">
      <c r="A215" s="40" t="s">
        <v>20</v>
      </c>
      <c r="B215" s="40" t="s">
        <v>545</v>
      </c>
      <c r="C215" s="33">
        <f ca="1">SUMIF('Cash Flows - Financing'!B:B,'Payments - Financing'!B199,'Cash Flows - Financing'!Q:Q)</f>
        <v>-33534.246575342469</v>
      </c>
      <c r="D215" s="33">
        <f ca="1">SUMIF('Cash Flows - Financing'!B:B,'Payments - Financing'!B199,'Cash Flows - Financing'!R:R)</f>
        <v>-154047.94520547945</v>
      </c>
      <c r="E215" s="33">
        <f ca="1">C215+D215</f>
        <v>-187582.19178082192</v>
      </c>
      <c r="F215" s="39" t="s">
        <v>19</v>
      </c>
    </row>
    <row r="216" spans="1:6" ht="15" x14ac:dyDescent="0.25">
      <c r="A216" s="40" t="s">
        <v>20</v>
      </c>
      <c r="B216" s="40" t="s">
        <v>549</v>
      </c>
      <c r="C216" s="33">
        <f ca="1">SUMIF('Cash Flows - Financing'!B:B,'Payments - Financing'!B200,'Cash Flows - Financing'!Q:Q)</f>
        <v>-622.22222222222229</v>
      </c>
      <c r="D216" s="33">
        <f ca="1">SUMIF('Cash Flows - Financing'!B:B,'Payments - Financing'!B200,'Cash Flows - Financing'!R:R)</f>
        <v>-2858.3333333333335</v>
      </c>
      <c r="E216" s="33">
        <f ca="1">C216+D216</f>
        <v>-3480.5555555555557</v>
      </c>
      <c r="F216" s="39" t="s">
        <v>19</v>
      </c>
    </row>
    <row r="217" spans="1:6" ht="15" x14ac:dyDescent="0.25">
      <c r="A217" s="40" t="s">
        <v>20</v>
      </c>
      <c r="B217" s="40" t="s">
        <v>555</v>
      </c>
      <c r="C217" s="33">
        <f ca="1">SUMIF('Cash Flows - Financing'!B:B,'Payments - Financing'!B202,'Cash Flows - Financing'!Q:Q)</f>
        <v>-40800.000000000007</v>
      </c>
      <c r="D217" s="33">
        <f ca="1">SUMIF('Cash Flows - Financing'!B:B,'Payments - Financing'!B202,'Cash Flows - Financing'!R:R)</f>
        <v>-187425.00000000003</v>
      </c>
      <c r="E217" s="33">
        <f ca="1">C217+D217</f>
        <v>-228225.00000000003</v>
      </c>
      <c r="F217" s="39" t="s">
        <v>19</v>
      </c>
    </row>
    <row r="218" spans="1:6" ht="15" x14ac:dyDescent="0.25">
      <c r="A218" s="40" t="s">
        <v>20</v>
      </c>
      <c r="B218" s="40" t="s">
        <v>557</v>
      </c>
      <c r="C218" s="33">
        <f ca="1">SUMIF('Cash Flows - Financing'!B:B,'Payments - Financing'!B203,'Cash Flows - Financing'!Q:Q)</f>
        <v>-1777.7777777777781</v>
      </c>
      <c r="D218" s="33">
        <f ca="1">SUMIF('Cash Flows - Financing'!B:B,'Payments - Financing'!B203,'Cash Flows - Financing'!R:R)</f>
        <v>-8166.666666666667</v>
      </c>
      <c r="E218" s="33">
        <f ca="1">C218+D218</f>
        <v>-9944.4444444444453</v>
      </c>
      <c r="F218" s="39" t="s">
        <v>19</v>
      </c>
    </row>
    <row r="219" spans="1:6" ht="15" x14ac:dyDescent="0.25">
      <c r="A219" s="40" t="s">
        <v>20</v>
      </c>
      <c r="B219" s="40" t="s">
        <v>561</v>
      </c>
      <c r="C219" s="33">
        <f ca="1">SUMIF('Cash Flows - Financing'!B:B,'Payments - Financing'!B204,'Cash Flows - Financing'!Q:Q)</f>
        <v>-591.69444444444446</v>
      </c>
      <c r="D219" s="33">
        <f ca="1">SUMIF('Cash Flows - Financing'!B:B,'Payments - Financing'!B204,'Cash Flows - Financing'!R:R)</f>
        <v>-53252.5</v>
      </c>
      <c r="E219" s="33">
        <f ca="1">C219+D219</f>
        <v>-53844.194444444445</v>
      </c>
      <c r="F219" s="39" t="s">
        <v>19</v>
      </c>
    </row>
    <row r="220" spans="1:6" ht="15" x14ac:dyDescent="0.25">
      <c r="A220" s="40" t="s">
        <v>20</v>
      </c>
      <c r="B220" s="40" t="s">
        <v>563</v>
      </c>
      <c r="C220" s="33">
        <f ca="1">SUMIF('Cash Flows - Financing'!B:B,'Payments - Financing'!B205,'Cash Flows - Financing'!Q:Q)</f>
        <v>0</v>
      </c>
      <c r="D220" s="33">
        <f ca="1">SUMIF('Cash Flows - Financing'!B:B,'Payments - Financing'!B205,'Cash Flows - Financing'!R:R)</f>
        <v>0</v>
      </c>
      <c r="E220" s="33">
        <f ca="1">C220+D220</f>
        <v>0</v>
      </c>
      <c r="F220" s="39" t="s">
        <v>19</v>
      </c>
    </row>
    <row r="221" spans="1:6" ht="15" x14ac:dyDescent="0.25">
      <c r="A221" s="40" t="s">
        <v>20</v>
      </c>
      <c r="B221" s="40" t="s">
        <v>565</v>
      </c>
      <c r="C221" s="33">
        <f ca="1">SUMIF('Cash Flows - Financing'!B:B,'Payments - Financing'!B206,'Cash Flows - Financing'!Q:Q)</f>
        <v>-30103.03446875</v>
      </c>
      <c r="D221" s="33">
        <f ca="1">SUMIF('Cash Flows - Financing'!B:B,'Payments - Financing'!B206,'Cash Flows - Financing'!R:R)</f>
        <v>0</v>
      </c>
      <c r="E221" s="33">
        <f ca="1">C221+D221</f>
        <v>-30103.03446875</v>
      </c>
      <c r="F221" s="39" t="s">
        <v>19</v>
      </c>
    </row>
    <row r="222" spans="1:6" ht="15" x14ac:dyDescent="0.25">
      <c r="A222" s="40" t="s">
        <v>20</v>
      </c>
      <c r="B222" s="40" t="s">
        <v>567</v>
      </c>
      <c r="C222" s="33">
        <f ca="1">SUMIF('Cash Flows - Financing'!B:B,'Payments - Financing'!B207,'Cash Flows - Financing'!Q:Q)</f>
        <v>-39022.384039999997</v>
      </c>
      <c r="D222" s="33">
        <f ca="1">SUMIF('Cash Flows - Financing'!B:B,'Payments - Financing'!B207,'Cash Flows - Financing'!R:R)</f>
        <v>0</v>
      </c>
      <c r="E222" s="33">
        <f ca="1">C222+D222</f>
        <v>-39022.384039999997</v>
      </c>
      <c r="F222" s="39" t="s">
        <v>19</v>
      </c>
    </row>
    <row r="223" spans="1:6" ht="15" x14ac:dyDescent="0.25">
      <c r="A223" s="40" t="s">
        <v>20</v>
      </c>
      <c r="B223" s="40" t="s">
        <v>569</v>
      </c>
      <c r="C223" s="33">
        <f ca="1">SUMIF('Cash Flows - Financing'!B:B,'Payments - Financing'!B208,'Cash Flows - Financing'!Q:Q)</f>
        <v>-4420.000014733333</v>
      </c>
      <c r="D223" s="33">
        <f ca="1">SUMIF('Cash Flows - Financing'!B:B,'Payments - Financing'!B208,'Cash Flows - Financing'!R:R)</f>
        <v>-19500.000065</v>
      </c>
      <c r="E223" s="33">
        <f ca="1">C223+D223</f>
        <v>-23920.000079733334</v>
      </c>
      <c r="F223" s="39" t="s">
        <v>19</v>
      </c>
    </row>
    <row r="224" spans="1:6" ht="15" x14ac:dyDescent="0.25">
      <c r="A224" s="40" t="s">
        <v>20</v>
      </c>
      <c r="B224" s="40" t="s">
        <v>571</v>
      </c>
      <c r="C224" s="33">
        <f ca="1">SUMIF('Cash Flows - Financing'!B:B,'Payments - Financing'!B209,'Cash Flows - Financing'!Q:Q)</f>
        <v>-16029.51519126667</v>
      </c>
      <c r="D224" s="33">
        <f ca="1">SUMIF('Cash Flows - Financing'!B:B,'Payments - Financing'!B209,'Cash Flows - Financing'!R:R)</f>
        <v>-4675.2752641194456</v>
      </c>
      <c r="E224" s="33">
        <f ca="1">C224+D224</f>
        <v>-20704.790455386115</v>
      </c>
      <c r="F224" s="39" t="s">
        <v>19</v>
      </c>
    </row>
    <row r="225" spans="1:6" ht="15" x14ac:dyDescent="0.25">
      <c r="A225" s="40" t="s">
        <v>20</v>
      </c>
      <c r="B225" s="40" t="s">
        <v>574</v>
      </c>
      <c r="C225" s="33">
        <f ca="1">SUMIF('Cash Flows - Financing'!B:B,'Payments - Financing'!B210,'Cash Flows - Financing'!Q:Q)</f>
        <v>-8099.4314591666653</v>
      </c>
      <c r="D225" s="33">
        <f ca="1">SUMIF('Cash Flows - Financing'!B:B,'Payments - Financing'!B210,'Cash Flows - Financing'!R:R)</f>
        <v>-5006.9212656666659</v>
      </c>
      <c r="E225" s="33">
        <f ca="1">C225+D225</f>
        <v>-13106.35272483333</v>
      </c>
      <c r="F225" s="39" t="s">
        <v>19</v>
      </c>
    </row>
    <row r="226" spans="1:6" ht="15" x14ac:dyDescent="0.25">
      <c r="A226" s="40" t="s">
        <v>20</v>
      </c>
      <c r="B226" s="40" t="s">
        <v>576</v>
      </c>
      <c r="C226" s="33">
        <f ca="1">SUMIF('Cash Flows - Financing'!B:B,'Payments - Financing'!B211,'Cash Flows - Financing'!Q:Q)</f>
        <v>-28471.858838222226</v>
      </c>
      <c r="D226" s="33">
        <f ca="1">SUMIF('Cash Flows - Financing'!B:B,'Payments - Financing'!B211,'Cash Flows - Financing'!R:R)</f>
        <v>-5244.8161017777784</v>
      </c>
      <c r="E226" s="33">
        <f ca="1">C226+D226</f>
        <v>-33716.674940000004</v>
      </c>
      <c r="F226" s="39" t="s">
        <v>19</v>
      </c>
    </row>
    <row r="227" spans="1:6" ht="15" x14ac:dyDescent="0.25">
      <c r="A227" s="40" t="s">
        <v>20</v>
      </c>
      <c r="B227" s="40" t="s">
        <v>578</v>
      </c>
      <c r="C227" s="33">
        <f ca="1">SUMIF('Cash Flows - Financing'!B:B,'Payments - Financing'!B212,'Cash Flows - Financing'!Q:Q)</f>
        <v>-20967.965001166667</v>
      </c>
      <c r="D227" s="33">
        <f ca="1">SUMIF('Cash Flows - Financing'!B:B,'Payments - Financing'!B212,'Cash Flows - Financing'!R:R)</f>
        <v>-9968.3768038333346</v>
      </c>
      <c r="E227" s="33">
        <f ca="1">C227+D227</f>
        <v>-30936.341805000004</v>
      </c>
      <c r="F227" s="39" t="s">
        <v>19</v>
      </c>
    </row>
    <row r="228" spans="1:6" ht="15" x14ac:dyDescent="0.25">
      <c r="A228" s="40" t="s">
        <v>20</v>
      </c>
      <c r="B228" s="40" t="s">
        <v>580</v>
      </c>
      <c r="C228" s="33">
        <f ca="1">SUMIF('Cash Flows - Financing'!B:B,'Payments - Financing'!B213,'Cash Flows - Financing'!Q:Q)</f>
        <v>-26009.662199999999</v>
      </c>
      <c r="D228" s="33">
        <f ca="1">SUMIF('Cash Flows - Financing'!B:B,'Payments - Financing'!B213,'Cash Flows - Financing'!R:R)</f>
        <v>0</v>
      </c>
      <c r="E228" s="33">
        <f ca="1">C228+D228</f>
        <v>-26009.662199999999</v>
      </c>
      <c r="F228" s="39" t="s">
        <v>19</v>
      </c>
    </row>
    <row r="229" spans="1:6" ht="15" x14ac:dyDescent="0.25">
      <c r="A229" s="40" t="s">
        <v>20</v>
      </c>
      <c r="B229" s="40" t="s">
        <v>582</v>
      </c>
      <c r="C229" s="33">
        <f ca="1">SUMIF('Cash Flows - Financing'!B:B,'Payments - Financing'!B214,'Cash Flows - Financing'!Q:Q)</f>
        <v>-25151.045281250001</v>
      </c>
      <c r="D229" s="33">
        <f ca="1">SUMIF('Cash Flows - Financing'!B:B,'Payments - Financing'!B214,'Cash Flows - Financing'!R:R)</f>
        <v>0</v>
      </c>
      <c r="E229" s="33">
        <f ca="1">C229+D229</f>
        <v>-25151.045281250001</v>
      </c>
      <c r="F229" s="39" t="s">
        <v>19</v>
      </c>
    </row>
    <row r="230" spans="1:6" ht="15" x14ac:dyDescent="0.25">
      <c r="A230" s="40" t="s">
        <v>20</v>
      </c>
      <c r="B230" s="40" t="s">
        <v>584</v>
      </c>
      <c r="C230" s="33">
        <f ca="1">SUMIF('Cash Flows - Financing'!B:B,'Payments - Financing'!B215,'Cash Flows - Financing'!Q:Q)</f>
        <v>-5519.5561965555544</v>
      </c>
      <c r="D230" s="33">
        <f ca="1">SUMIF('Cash Flows - Financing'!B:B,'Payments - Financing'!B215,'Cash Flows - Financing'!R:R)</f>
        <v>-10861.06219322222</v>
      </c>
      <c r="E230" s="33">
        <f ca="1">C230+D230</f>
        <v>-16380.618389777774</v>
      </c>
      <c r="F230" s="39" t="s">
        <v>19</v>
      </c>
    </row>
    <row r="231" spans="1:6" ht="15" x14ac:dyDescent="0.25">
      <c r="A231" s="40" t="s">
        <v>20</v>
      </c>
      <c r="B231" s="40" t="s">
        <v>586</v>
      </c>
      <c r="C231" s="33">
        <f ca="1">SUMIF('Cash Flows - Financing'!B:B,'Payments - Financing'!B216,'Cash Flows - Financing'!Q:Q)</f>
        <v>-11810.78021875</v>
      </c>
      <c r="D231" s="33">
        <f ca="1">SUMIF('Cash Flows - Financing'!B:B,'Payments - Financing'!B216,'Cash Flows - Financing'!R:R)</f>
        <v>0</v>
      </c>
      <c r="E231" s="33">
        <f ca="1">C231+D231</f>
        <v>-11810.78021875</v>
      </c>
      <c r="F231" s="39" t="s">
        <v>19</v>
      </c>
    </row>
    <row r="232" spans="1:6" ht="15" x14ac:dyDescent="0.25">
      <c r="A232" s="40" t="s">
        <v>20</v>
      </c>
      <c r="B232" s="40" t="s">
        <v>588</v>
      </c>
      <c r="C232" s="33">
        <f ca="1">SUMIF('Cash Flows - Financing'!B:B,'Payments - Financing'!B217,'Cash Flows - Financing'!Q:Q)</f>
        <v>-9123.8844282000009</v>
      </c>
      <c r="D232" s="33">
        <f ca="1">SUMIF('Cash Flows - Financing'!B:B,'Payments - Financing'!B217,'Cash Flows - Financing'!R:R)</f>
        <v>0</v>
      </c>
      <c r="E232" s="33">
        <f ca="1">C232+D232</f>
        <v>-9123.8844282000009</v>
      </c>
      <c r="F232" s="39" t="s">
        <v>19</v>
      </c>
    </row>
    <row r="233" spans="1:6" ht="15" x14ac:dyDescent="0.25">
      <c r="A233" s="40" t="s">
        <v>20</v>
      </c>
      <c r="B233" s="40" t="s">
        <v>590</v>
      </c>
      <c r="C233" s="33">
        <f ca="1">SUMIF('Cash Flows - Financing'!B:B,'Payments - Financing'!B218,'Cash Flows - Financing'!Q:Q)</f>
        <v>-1075.6870128666667</v>
      </c>
      <c r="D233" s="33">
        <f ca="1">SUMIF('Cash Flows - Financing'!B:B,'Payments - Financing'!B218,'Cash Flows - Financing'!R:R)</f>
        <v>-1306.1913727666667</v>
      </c>
      <c r="E233" s="33">
        <f ca="1">C233+D233</f>
        <v>-2381.8783856333334</v>
      </c>
      <c r="F233" s="39" t="s">
        <v>19</v>
      </c>
    </row>
    <row r="234" spans="1:6" ht="15" x14ac:dyDescent="0.25">
      <c r="A234" s="40" t="s">
        <v>20</v>
      </c>
      <c r="B234" s="40" t="s">
        <v>594</v>
      </c>
      <c r="C234" s="33">
        <f ca="1">SUMIF('Cash Flows - Financing'!B:B,'Payments - Financing'!B219,'Cash Flows - Financing'!Q:Q)</f>
        <v>-1413.7056316716667</v>
      </c>
      <c r="D234" s="33">
        <f ca="1">SUMIF('Cash Flows - Financing'!B:B,'Payments - Financing'!B219,'Cash Flows - Financing'!R:R)</f>
        <v>-8590.980377081667</v>
      </c>
      <c r="E234" s="33">
        <f ca="1">C234+D234</f>
        <v>-10004.686008753333</v>
      </c>
      <c r="F234" s="39" t="s">
        <v>19</v>
      </c>
    </row>
    <row r="235" spans="1:6" ht="15" x14ac:dyDescent="0.25">
      <c r="A235" s="40" t="s">
        <v>20</v>
      </c>
      <c r="B235" s="40" t="s">
        <v>596</v>
      </c>
      <c r="C235" s="33">
        <f ca="1">SUMIF('Cash Flows - Financing'!B:B,'Payments - Financing'!B220,'Cash Flows - Financing'!Q:Q)</f>
        <v>-1413.610779692222</v>
      </c>
      <c r="D235" s="33">
        <f ca="1">SUMIF('Cash Flows - Financing'!B:B,'Payments - Financing'!B220,'Cash Flows - Financing'!R:R)</f>
        <v>-8590.4039688988869</v>
      </c>
      <c r="E235" s="33">
        <f ca="1">C235+D235</f>
        <v>-10004.014748591109</v>
      </c>
      <c r="F235" s="39" t="s">
        <v>19</v>
      </c>
    </row>
    <row r="236" spans="1:6" ht="15" x14ac:dyDescent="0.25">
      <c r="A236" s="40" t="s">
        <v>20</v>
      </c>
      <c r="B236" s="40" t="s">
        <v>598</v>
      </c>
      <c r="C236" s="33">
        <f ca="1">SUMIF('Cash Flows - Financing'!B:B,'Payments - Financing'!B221,'Cash Flows - Financing'!Q:Q)</f>
        <v>-8469.148531249999</v>
      </c>
      <c r="D236" s="33">
        <f ca="1">SUMIF('Cash Flows - Financing'!B:B,'Payments - Financing'!B221,'Cash Flows - Financing'!R:R)</f>
        <v>0</v>
      </c>
      <c r="E236" s="33">
        <f ca="1">C236+D236</f>
        <v>-8469.148531249999</v>
      </c>
      <c r="F236" s="39" t="s">
        <v>19</v>
      </c>
    </row>
    <row r="237" spans="1:6" ht="15" x14ac:dyDescent="0.25">
      <c r="A237" s="40" t="s">
        <v>20</v>
      </c>
      <c r="B237" s="40" t="s">
        <v>600</v>
      </c>
      <c r="C237" s="33">
        <f ca="1">SUMIF('Cash Flows - Financing'!B:B,'Payments - Financing'!B222,'Cash Flows - Financing'!Q:Q)</f>
        <v>-6032.998623200001</v>
      </c>
      <c r="D237" s="33">
        <f ca="1">SUMIF('Cash Flows - Financing'!B:B,'Payments - Financing'!B222,'Cash Flows - Financing'!R:R)</f>
        <v>0</v>
      </c>
      <c r="E237" s="33">
        <f ca="1">C237+D237</f>
        <v>-6032.998623200001</v>
      </c>
      <c r="F237" s="39" t="s">
        <v>19</v>
      </c>
    </row>
    <row r="238" spans="1:6" ht="15" x14ac:dyDescent="0.25">
      <c r="A238" s="40" t="s">
        <v>20</v>
      </c>
      <c r="B238" s="40" t="s">
        <v>602</v>
      </c>
      <c r="C238" s="33">
        <f ca="1">SUMIF('Cash Flows - Financing'!B:B,'Payments - Financing'!B223,'Cash Flows - Financing'!Q:Q)</f>
        <v>-3980.1454419500005</v>
      </c>
      <c r="D238" s="33">
        <f ca="1">SUMIF('Cash Flows - Financing'!B:B,'Payments - Financing'!B223,'Cash Flows - Financing'!R:R)</f>
        <v>0</v>
      </c>
      <c r="E238" s="33">
        <f ca="1">C238+D238</f>
        <v>-3980.1454419500005</v>
      </c>
      <c r="F238" s="39" t="s">
        <v>19</v>
      </c>
    </row>
    <row r="239" spans="1:6" ht="15" x14ac:dyDescent="0.25">
      <c r="A239" s="40" t="s">
        <v>20</v>
      </c>
      <c r="B239" s="40" t="s">
        <v>604</v>
      </c>
      <c r="C239" s="33">
        <f ca="1">SUMIF('Cash Flows - Financing'!B:B,'Payments - Financing'!B224,'Cash Flows - Financing'!Q:Q)</f>
        <v>-11795.485051875001</v>
      </c>
      <c r="D239" s="33">
        <f ca="1">SUMIF('Cash Flows - Financing'!B:B,'Payments - Financing'!B224,'Cash Flows - Financing'!R:R)</f>
        <v>0</v>
      </c>
      <c r="E239" s="33">
        <f ca="1">C239+D239</f>
        <v>-11795.485051875001</v>
      </c>
      <c r="F239" s="39" t="s">
        <v>19</v>
      </c>
    </row>
    <row r="240" spans="1:6" ht="15" x14ac:dyDescent="0.25">
      <c r="A240" s="40" t="s">
        <v>20</v>
      </c>
      <c r="B240" s="40" t="s">
        <v>606</v>
      </c>
      <c r="C240" s="33">
        <f ca="1">SUMIF('Cash Flows - Financing'!B:B,'Payments - Financing'!B225,'Cash Flows - Financing'!Q:Q)</f>
        <v>-3726.9133146500008</v>
      </c>
      <c r="D240" s="33">
        <f ca="1">SUMIF('Cash Flows - Financing'!B:B,'Payments - Financing'!B225,'Cash Flows - Financing'!R:R)</f>
        <v>0</v>
      </c>
      <c r="E240" s="33">
        <f ca="1">C240+D240</f>
        <v>-3726.9133146500008</v>
      </c>
      <c r="F240" s="39" t="s">
        <v>19</v>
      </c>
    </row>
    <row r="241" spans="1:6" ht="15" x14ac:dyDescent="0.25">
      <c r="A241" s="40" t="s">
        <v>20</v>
      </c>
      <c r="B241" s="40" t="s">
        <v>608</v>
      </c>
      <c r="C241" s="33">
        <f ca="1">SUMIF('Cash Flows - Financing'!B:B,'Payments - Financing'!B226,'Cash Flows - Financing'!Q:Q)</f>
        <v>-4972.4364017066673</v>
      </c>
      <c r="D241" s="33">
        <f ca="1">SUMIF('Cash Flows - Financing'!B:B,'Payments - Financing'!B226,'Cash Flows - Financing'!R:R)</f>
        <v>-2020.0522881933334</v>
      </c>
      <c r="E241" s="33">
        <f ca="1">C241+D241</f>
        <v>-6992.4886899000012</v>
      </c>
      <c r="F241" s="39" t="s">
        <v>19</v>
      </c>
    </row>
    <row r="242" spans="1:6" ht="15" x14ac:dyDescent="0.25">
      <c r="A242" s="40" t="s">
        <v>20</v>
      </c>
      <c r="B242" s="40" t="s">
        <v>610</v>
      </c>
      <c r="C242" s="33">
        <f ca="1">SUMIF('Cash Flows - Financing'!B:B,'Payments - Financing'!B227,'Cash Flows - Financing'!Q:Q)</f>
        <v>-5567.2821319499999</v>
      </c>
      <c r="D242" s="33">
        <f ca="1">SUMIF('Cash Flows - Financing'!B:B,'Payments - Financing'!B227,'Cash Flows - Financing'!R:R)</f>
        <v>0</v>
      </c>
      <c r="E242" s="33">
        <f ca="1">C242+D242</f>
        <v>-5567.2821319499999</v>
      </c>
      <c r="F242" s="39" t="s">
        <v>19</v>
      </c>
    </row>
    <row r="243" spans="1:6" ht="15" x14ac:dyDescent="0.25">
      <c r="A243" s="40" t="s">
        <v>20</v>
      </c>
      <c r="B243" s="40" t="s">
        <v>612</v>
      </c>
      <c r="C243" s="33">
        <f ca="1">SUMIF('Cash Flows - Financing'!B:B,'Payments - Financing'!B228,'Cash Flows - Financing'!Q:Q)</f>
        <v>-5561.7025000000003</v>
      </c>
      <c r="D243" s="33">
        <f ca="1">SUMIF('Cash Flows - Financing'!B:B,'Payments - Financing'!B228,'Cash Flows - Financing'!R:R)</f>
        <v>0</v>
      </c>
      <c r="E243" s="33">
        <f ca="1">C243+D243</f>
        <v>-5561.7025000000003</v>
      </c>
      <c r="F243" s="39" t="s">
        <v>19</v>
      </c>
    </row>
    <row r="244" spans="1:6" ht="15" x14ac:dyDescent="0.25">
      <c r="A244" s="40" t="s">
        <v>20</v>
      </c>
      <c r="B244" s="40" t="s">
        <v>614</v>
      </c>
      <c r="C244" s="33">
        <f ca="1">SUMIF('Cash Flows - Financing'!B:B,'Payments - Financing'!B229,'Cash Flows - Financing'!Q:Q)</f>
        <v>-7254.1890246250005</v>
      </c>
      <c r="D244" s="33">
        <f ca="1">SUMIF('Cash Flows - Financing'!B:B,'Payments - Financing'!B229,'Cash Flows - Financing'!R:R)</f>
        <v>0</v>
      </c>
      <c r="E244" s="33">
        <f ca="1">C244+D244</f>
        <v>-7254.1890246250005</v>
      </c>
      <c r="F244" s="39" t="s">
        <v>19</v>
      </c>
    </row>
    <row r="245" spans="1:6" ht="15" x14ac:dyDescent="0.25">
      <c r="A245" s="40" t="s">
        <v>20</v>
      </c>
      <c r="B245" s="40" t="s">
        <v>616</v>
      </c>
      <c r="C245" s="33">
        <f ca="1">SUMIF('Cash Flows - Financing'!B:B,'Payments - Financing'!B230,'Cash Flows - Financing'!Q:Q)</f>
        <v>-533.60067265166674</v>
      </c>
      <c r="D245" s="33">
        <f ca="1">SUMIF('Cash Flows - Financing'!B:B,'Payments - Financing'!B230,'Cash Flows - Financing'!R:R)</f>
        <v>-647.94367393416678</v>
      </c>
      <c r="E245" s="33">
        <f ca="1">C245+D245</f>
        <v>-1181.5443465858334</v>
      </c>
      <c r="F245" s="39" t="s">
        <v>19</v>
      </c>
    </row>
    <row r="246" spans="1:6" ht="15" x14ac:dyDescent="0.25">
      <c r="A246" s="40" t="s">
        <v>20</v>
      </c>
      <c r="B246" s="40" t="s">
        <v>618</v>
      </c>
      <c r="C246" s="33">
        <f ca="1">SUMIF('Cash Flows - Financing'!B:B,'Payments - Financing'!B231,'Cash Flows - Financing'!Q:Q)</f>
        <v>-723.67391679916659</v>
      </c>
      <c r="D246" s="33">
        <f ca="1">SUMIF('Cash Flows - Financing'!B:B,'Payments - Financing'!B231,'Cash Flows - Financing'!R:R)</f>
        <v>-4397.7107251641664</v>
      </c>
      <c r="E246" s="33">
        <f ca="1">C246+D246</f>
        <v>-5121.3846419633328</v>
      </c>
      <c r="F246" s="39" t="s">
        <v>19</v>
      </c>
    </row>
    <row r="247" spans="1:6" ht="15" x14ac:dyDescent="0.25">
      <c r="A247" s="40" t="s">
        <v>20</v>
      </c>
      <c r="B247" s="40" t="s">
        <v>620</v>
      </c>
      <c r="C247" s="33">
        <f ca="1">SUMIF('Cash Flows - Financing'!B:B,'Payments - Financing'!B232,'Cash Flows - Financing'!Q:Q)</f>
        <v>0</v>
      </c>
      <c r="D247" s="33">
        <f ca="1">SUMIF('Cash Flows - Financing'!B:B,'Payments - Financing'!B232,'Cash Flows - Financing'!R:R)</f>
        <v>0</v>
      </c>
      <c r="E247" s="33">
        <f ca="1">C247+D247</f>
        <v>0</v>
      </c>
      <c r="F247" s="39" t="s">
        <v>19</v>
      </c>
    </row>
    <row r="248" spans="1:6" ht="15" x14ac:dyDescent="0.25">
      <c r="A248" s="40" t="s">
        <v>20</v>
      </c>
      <c r="B248" s="40" t="s">
        <v>622</v>
      </c>
      <c r="C248" s="33">
        <f ca="1">SUMIF('Cash Flows - Financing'!B:B,'Payments - Financing'!B233,'Cash Flows - Financing'!Q:Q)</f>
        <v>0.94322878222222162</v>
      </c>
      <c r="D248" s="33">
        <f ca="1">SUMIF('Cash Flows - Financing'!B:B,'Payments - Financing'!B233,'Cash Flows - Financing'!R:R)</f>
        <v>84.890590399999937</v>
      </c>
      <c r="E248" s="33">
        <f ca="1">C248+D248</f>
        <v>85.833819182222157</v>
      </c>
      <c r="F248" s="39" t="s">
        <v>19</v>
      </c>
    </row>
    <row r="249" spans="1:6" ht="15" x14ac:dyDescent="0.25">
      <c r="A249" s="40" t="s">
        <v>20</v>
      </c>
      <c r="B249" s="40" t="s">
        <v>624</v>
      </c>
      <c r="C249" s="33">
        <f ca="1">SUMIF('Cash Flows - Financing'!B:B,'Payments - Financing'!B234,'Cash Flows - Financing'!Q:Q)</f>
        <v>0.77507928444444452</v>
      </c>
      <c r="D249" s="33">
        <f ca="1">SUMIF('Cash Flows - Financing'!B:B,'Payments - Financing'!B234,'Cash Flows - Financing'!R:R)</f>
        <v>69.757135599999998</v>
      </c>
      <c r="E249" s="33">
        <f ca="1">C249+D249</f>
        <v>70.532214884444443</v>
      </c>
      <c r="F249" s="39" t="s">
        <v>19</v>
      </c>
    </row>
    <row r="250" spans="1:6" ht="15" x14ac:dyDescent="0.25">
      <c r="A250" s="40" t="s">
        <v>20</v>
      </c>
      <c r="B250" s="40" t="s">
        <v>626</v>
      </c>
      <c r="C250" s="33">
        <f ca="1">SUMIF('Cash Flows - Financing'!B:B,'Payments - Financing'!B235,'Cash Flows - Financing'!Q:Q)</f>
        <v>-2425.3363752000005</v>
      </c>
      <c r="D250" s="33">
        <f ca="1">SUMIF('Cash Flows - Financing'!B:B,'Payments - Financing'!B235,'Cash Flows - Financing'!R:R)</f>
        <v>0</v>
      </c>
      <c r="E250" s="33">
        <f ca="1">C250+D250</f>
        <v>-2425.3363752000005</v>
      </c>
      <c r="F250" s="39" t="s">
        <v>19</v>
      </c>
    </row>
    <row r="251" spans="1:6" ht="15" x14ac:dyDescent="0.25">
      <c r="A251" s="40" t="s">
        <v>20</v>
      </c>
      <c r="B251" s="40" t="s">
        <v>628</v>
      </c>
      <c r="C251" s="33">
        <f ca="1">SUMIF('Cash Flows - Financing'!B:B,'Payments - Financing'!B236,'Cash Flows - Financing'!Q:Q)</f>
        <v>0</v>
      </c>
      <c r="D251" s="33">
        <f ca="1">SUMIF('Cash Flows - Financing'!B:B,'Payments - Financing'!B236,'Cash Flows - Financing'!R:R)</f>
        <v>0</v>
      </c>
      <c r="E251" s="33">
        <f ca="1">C251+D251</f>
        <v>0</v>
      </c>
      <c r="F251" s="39" t="s">
        <v>19</v>
      </c>
    </row>
    <row r="252" spans="1:6" ht="15" x14ac:dyDescent="0.25">
      <c r="A252" s="40" t="s">
        <v>20</v>
      </c>
      <c r="B252" s="40" t="s">
        <v>632</v>
      </c>
      <c r="C252" s="33">
        <f ca="1">SUMIF('Cash Flows - Financing'!B:B,'Payments - Financing'!B237,'Cash Flows - Financing'!Q:Q)</f>
        <v>64.076952100000028</v>
      </c>
      <c r="D252" s="33">
        <f ca="1">SUMIF('Cash Flows - Financing'!B:B,'Payments - Financing'!B237,'Cash Flows - Financing'!R:R)</f>
        <v>30.97052684833335</v>
      </c>
      <c r="E252" s="33">
        <f ca="1">C252+D252</f>
        <v>95.047478948333378</v>
      </c>
      <c r="F252" s="39" t="s">
        <v>19</v>
      </c>
    </row>
    <row r="253" spans="1:6" ht="15" x14ac:dyDescent="0.25">
      <c r="A253" s="40" t="s">
        <v>20</v>
      </c>
      <c r="B253" s="40" t="s">
        <v>634</v>
      </c>
      <c r="C253" s="33">
        <f ca="1">SUMIF('Cash Flows - Financing'!B:B,'Payments - Financing'!B238,'Cash Flows - Financing'!Q:Q)</f>
        <v>-49.835672777777773</v>
      </c>
      <c r="D253" s="33">
        <f ca="1">SUMIF('Cash Flows - Financing'!B:B,'Payments - Financing'!B238,'Cash Flows - Financing'!R:R)</f>
        <v>-1445.2345105555555</v>
      </c>
      <c r="E253" s="33">
        <f ca="1">C253+D253</f>
        <v>-1495.0701833333333</v>
      </c>
      <c r="F253" s="39" t="s">
        <v>19</v>
      </c>
    </row>
    <row r="254" spans="1:6" ht="15" x14ac:dyDescent="0.25">
      <c r="A254" s="40" t="s">
        <v>20</v>
      </c>
      <c r="B254" s="40" t="s">
        <v>637</v>
      </c>
      <c r="C254" s="33">
        <f ca="1">SUMIF('Cash Flows - Financing'!B:B,'Payments - Financing'!B239,'Cash Flows - Financing'!Q:Q)</f>
        <v>-11835.997132875</v>
      </c>
      <c r="D254" s="33">
        <f ca="1">SUMIF('Cash Flows - Financing'!B:B,'Payments - Financing'!B239,'Cash Flows - Financing'!R:R)</f>
        <v>0</v>
      </c>
      <c r="E254" s="33">
        <f ca="1">C254+D254</f>
        <v>-11835.997132875</v>
      </c>
      <c r="F254" s="39" t="s">
        <v>19</v>
      </c>
    </row>
    <row r="255" spans="1:6" ht="15" x14ac:dyDescent="0.25">
      <c r="A255" s="40" t="s">
        <v>20</v>
      </c>
      <c r="B255" s="40" t="s">
        <v>639</v>
      </c>
      <c r="C255" s="33">
        <f ca="1">SUMIF('Cash Flows - Financing'!B:B,'Payments - Financing'!B240,'Cash Flows - Financing'!Q:Q)</f>
        <v>-5383.9401968888887</v>
      </c>
      <c r="D255" s="33">
        <f ca="1">SUMIF('Cash Flows - Financing'!B:B,'Payments - Financing'!B240,'Cash Flows - Financing'!R:R)</f>
        <v>0</v>
      </c>
      <c r="E255" s="33">
        <f ca="1">C255+D255</f>
        <v>-5383.9401968888887</v>
      </c>
      <c r="F255" s="39" t="s">
        <v>19</v>
      </c>
    </row>
    <row r="256" spans="1:6" ht="15" x14ac:dyDescent="0.25">
      <c r="A256" s="40" t="s">
        <v>20</v>
      </c>
      <c r="B256" s="40" t="s">
        <v>642</v>
      </c>
      <c r="C256" s="33">
        <f ca="1">SUMIF('Cash Flows - Financing'!B:B,'Payments - Financing'!B241,'Cash Flows - Financing'!Q:Q)</f>
        <v>-28446.01102745</v>
      </c>
      <c r="D256" s="33">
        <f ca="1">SUMIF('Cash Flows - Financing'!B:B,'Payments - Financing'!B241,'Cash Flows - Financing'!R:R)</f>
        <v>0</v>
      </c>
      <c r="E256" s="33">
        <f ca="1">C256+D256</f>
        <v>-28446.01102745</v>
      </c>
      <c r="F256" s="39" t="s">
        <v>19</v>
      </c>
    </row>
    <row r="257" spans="1:6" ht="15" x14ac:dyDescent="0.25">
      <c r="A257" s="40" t="s">
        <v>20</v>
      </c>
      <c r="B257" s="40" t="s">
        <v>645</v>
      </c>
      <c r="C257" s="33">
        <f ca="1">SUMIF('Cash Flows - Financing'!B:B,'Payments - Financing'!B242,'Cash Flows - Financing'!Q:Q)</f>
        <v>-1498.8203909999997</v>
      </c>
      <c r="D257" s="33">
        <f ca="1">SUMIF('Cash Flows - Financing'!B:B,'Payments - Financing'!B242,'Cash Flows - Financing'!R:R)</f>
        <v>-2373.1322857499999</v>
      </c>
      <c r="E257" s="33">
        <f ca="1">C257+D257</f>
        <v>-3871.9526767499997</v>
      </c>
      <c r="F257" s="39" t="s">
        <v>19</v>
      </c>
    </row>
    <row r="258" spans="1:6" ht="15" x14ac:dyDescent="0.25">
      <c r="A258" s="40" t="s">
        <v>20</v>
      </c>
      <c r="B258" s="40" t="s">
        <v>647</v>
      </c>
      <c r="C258" s="33">
        <f ca="1">SUMIF('Cash Flows - Financing'!B:B,'Payments - Financing'!B243,'Cash Flows - Financing'!Q:Q)</f>
        <v>-5891.9841436333336</v>
      </c>
      <c r="D258" s="33">
        <f ca="1">SUMIF('Cash Flows - Financing'!B:B,'Payments - Financing'!B243,'Cash Flows - Financing'!R:R)</f>
        <v>0</v>
      </c>
      <c r="E258" s="33">
        <f ca="1">C258+D258</f>
        <v>-5891.9841436333336</v>
      </c>
      <c r="F258" s="39" t="s">
        <v>19</v>
      </c>
    </row>
    <row r="259" spans="1:6" ht="15" x14ac:dyDescent="0.25">
      <c r="A259" s="40" t="s">
        <v>20</v>
      </c>
      <c r="B259" s="40" t="s">
        <v>650</v>
      </c>
      <c r="C259" s="33">
        <f ca="1">SUMIF('Cash Flows - Financing'!B:B,'Payments - Financing'!B244,'Cash Flows - Financing'!Q:Q)</f>
        <v>-676.37153818888885</v>
      </c>
      <c r="D259" s="33">
        <f ca="1">SUMIF('Cash Flows - Financing'!B:B,'Payments - Financing'!B244,'Cash Flows - Financing'!R:R)</f>
        <v>-60873.438436999997</v>
      </c>
      <c r="E259" s="33">
        <f ca="1">C259+D259</f>
        <v>-61549.809975188888</v>
      </c>
      <c r="F259" s="39" t="s">
        <v>19</v>
      </c>
    </row>
    <row r="260" spans="1:6" ht="15" x14ac:dyDescent="0.25">
      <c r="A260" s="40" t="s">
        <v>20</v>
      </c>
      <c r="B260" s="40" t="s">
        <v>653</v>
      </c>
      <c r="C260" s="33">
        <f ca="1">SUMIF('Cash Flows - Financing'!B:B,'Payments - Financing'!B245,'Cash Flows - Financing'!Q:Q)</f>
        <v>-16842.654794999999</v>
      </c>
      <c r="D260" s="33">
        <f ca="1">SUMIF('Cash Flows - Financing'!B:B,'Payments - Financing'!B245,'Cash Flows - Financing'!R:R)</f>
        <v>0</v>
      </c>
      <c r="E260" s="33">
        <f ca="1">C260+D260</f>
        <v>-16842.654794999999</v>
      </c>
      <c r="F260" s="39" t="s">
        <v>19</v>
      </c>
    </row>
    <row r="261" spans="1:6" ht="15" x14ac:dyDescent="0.25">
      <c r="A261" s="40" t="s">
        <v>20</v>
      </c>
      <c r="B261" s="40" t="s">
        <v>656</v>
      </c>
      <c r="C261" s="33">
        <f ca="1">SUMIF('Cash Flows - Financing'!B:B,'Payments - Financing'!B246,'Cash Flows - Financing'!Q:Q)</f>
        <v>-15665.226146527779</v>
      </c>
      <c r="D261" s="33">
        <f ca="1">SUMIF('Cash Flows - Financing'!B:B,'Payments - Financing'!B246,'Cash Flows - Financing'!R:R)</f>
        <v>0</v>
      </c>
      <c r="E261" s="33">
        <f ca="1">C261+D261</f>
        <v>-15665.226146527779</v>
      </c>
      <c r="F261" s="39" t="s">
        <v>19</v>
      </c>
    </row>
    <row r="262" spans="1:6" ht="15" x14ac:dyDescent="0.25">
      <c r="A262" s="40" t="s">
        <v>20</v>
      </c>
      <c r="B262" s="40" t="s">
        <v>658</v>
      </c>
      <c r="C262" s="33">
        <f ca="1">SUMIF('Cash Flows - Financing'!B:B,'Payments - Financing'!B247,'Cash Flows - Financing'!Q:Q)</f>
        <v>-13969.211948611111</v>
      </c>
      <c r="D262" s="33">
        <f ca="1">SUMIF('Cash Flows - Financing'!B:B,'Payments - Financing'!B247,'Cash Flows - Financing'!R:R)</f>
        <v>0</v>
      </c>
      <c r="E262" s="33">
        <f ca="1">C262+D262</f>
        <v>-13969.211948611111</v>
      </c>
      <c r="F262" s="39" t="s">
        <v>19</v>
      </c>
    </row>
    <row r="263" spans="1:6" ht="15" x14ac:dyDescent="0.25">
      <c r="A263" s="40" t="s">
        <v>20</v>
      </c>
      <c r="B263" s="40" t="s">
        <v>661</v>
      </c>
      <c r="C263" s="33">
        <f ca="1">SUMIF('Cash Flows - Financing'!B:B,'Payments - Financing'!B248,'Cash Flows - Financing'!Q:Q)</f>
        <v>-23873.967314986108</v>
      </c>
      <c r="D263" s="33">
        <f ca="1">SUMIF('Cash Flows - Financing'!B:B,'Payments - Financing'!B248,'Cash Flows - Financing'!R:R)</f>
        <v>0</v>
      </c>
      <c r="E263" s="33">
        <f ca="1">C263+D263</f>
        <v>-23873.967314986108</v>
      </c>
      <c r="F263" s="39" t="s">
        <v>19</v>
      </c>
    </row>
    <row r="264" spans="1:6" ht="15" x14ac:dyDescent="0.25">
      <c r="A264" s="40" t="s">
        <v>20</v>
      </c>
      <c r="B264" s="40" t="s">
        <v>664</v>
      </c>
      <c r="C264" s="33">
        <f ca="1">SUMIF('Cash Flows - Financing'!B:B,'Payments - Financing'!B249,'Cash Flows - Financing'!Q:Q)</f>
        <v>-3084.385559625</v>
      </c>
      <c r="D264" s="33">
        <f ca="1">SUMIF('Cash Flows - Financing'!B:B,'Payments - Financing'!B249,'Cash Flows - Financing'!R:R)</f>
        <v>0</v>
      </c>
      <c r="E264" s="33">
        <f ca="1">C264+D264</f>
        <v>-3084.385559625</v>
      </c>
      <c r="F264" s="39" t="s">
        <v>19</v>
      </c>
    </row>
    <row r="265" spans="1:6" ht="15" x14ac:dyDescent="0.25">
      <c r="A265" s="40" t="s">
        <v>20</v>
      </c>
      <c r="B265" s="40" t="s">
        <v>666</v>
      </c>
      <c r="C265" s="33">
        <f ca="1">SUMIF('Cash Flows - Financing'!B:B,'Payments - Financing'!B250,'Cash Flows - Financing'!Q:Q)</f>
        <v>-7866.2725016944441</v>
      </c>
      <c r="D265" s="33">
        <f ca="1">SUMIF('Cash Flows - Financing'!B:B,'Payments - Financing'!B250,'Cash Flows - Financing'!R:R)</f>
        <v>0</v>
      </c>
      <c r="E265" s="33">
        <f ca="1">C265+D265</f>
        <v>-7866.2725016944441</v>
      </c>
      <c r="F265" s="39" t="s">
        <v>19</v>
      </c>
    </row>
    <row r="266" spans="1:6" ht="15" x14ac:dyDescent="0.25">
      <c r="A266" s="40" t="s">
        <v>20</v>
      </c>
      <c r="B266" s="40" t="s">
        <v>668</v>
      </c>
      <c r="C266" s="33">
        <f ca="1">SUMIF('Cash Flows - Financing'!B:B,'Payments - Financing'!B251,'Cash Flows - Financing'!Q:Q)</f>
        <v>-8468.0626634083346</v>
      </c>
      <c r="D266" s="33">
        <f ca="1">SUMIF('Cash Flows - Financing'!B:B,'Payments - Financing'!B251,'Cash Flows - Financing'!R:R)</f>
        <v>-6973.698663983334</v>
      </c>
      <c r="E266" s="33">
        <f ca="1">C266+D266</f>
        <v>-15441.761327391669</v>
      </c>
      <c r="F266" s="39" t="s">
        <v>19</v>
      </c>
    </row>
    <row r="267" spans="1:6" ht="15" x14ac:dyDescent="0.25">
      <c r="A267" s="40" t="s">
        <v>20</v>
      </c>
      <c r="B267" s="40" t="s">
        <v>671</v>
      </c>
      <c r="C267" s="33">
        <f ca="1">SUMIF('Cash Flows - Financing'!B:B,'Payments - Financing'!B252,'Cash Flows - Financing'!Q:Q)</f>
        <v>-8798.1439474972231</v>
      </c>
      <c r="D267" s="33">
        <f ca="1">SUMIF('Cash Flows - Financing'!B:B,'Payments - Financing'!B252,'Cash Flows - Financing'!R:R)</f>
        <v>0</v>
      </c>
      <c r="E267" s="33">
        <f ca="1">C267+D267</f>
        <v>-8798.1439474972231</v>
      </c>
      <c r="F267" s="39" t="s">
        <v>19</v>
      </c>
    </row>
    <row r="268" spans="1:6" ht="15" x14ac:dyDescent="0.25">
      <c r="A268" s="40" t="s">
        <v>20</v>
      </c>
      <c r="B268" s="40" t="s">
        <v>673</v>
      </c>
      <c r="C268" s="33">
        <f ca="1">SUMIF('Cash Flows - Financing'!B:B,'Payments - Financing'!B253,'Cash Flows - Financing'!Q:Q)</f>
        <v>-14753.408864999999</v>
      </c>
      <c r="D268" s="33">
        <f ca="1">SUMIF('Cash Flows - Financing'!B:B,'Payments - Financing'!B253,'Cash Flows - Financing'!R:R)</f>
        <v>0</v>
      </c>
      <c r="E268" s="33">
        <f ca="1">C268+D268</f>
        <v>-14753.408864999999</v>
      </c>
      <c r="F268" s="39" t="s">
        <v>19</v>
      </c>
    </row>
    <row r="269" spans="1:6" ht="15" x14ac:dyDescent="0.25">
      <c r="A269" s="40" t="s">
        <v>20</v>
      </c>
      <c r="B269" s="40" t="s">
        <v>675</v>
      </c>
      <c r="C269" s="33">
        <f ca="1">SUMIF('Cash Flows - Financing'!B:B,'Payments - Financing'!B254,'Cash Flows - Financing'!Q:Q)</f>
        <v>-13005.262601033333</v>
      </c>
      <c r="D269" s="33">
        <f ca="1">SUMIF('Cash Flows - Financing'!B:B,'Payments - Financing'!B254,'Cash Flows - Financing'!R:R)</f>
        <v>0</v>
      </c>
      <c r="E269" s="33">
        <f ca="1">C269+D269</f>
        <v>-13005.262601033333</v>
      </c>
      <c r="F269" s="39" t="s">
        <v>19</v>
      </c>
    </row>
    <row r="270" spans="1:6" ht="15" x14ac:dyDescent="0.25">
      <c r="A270" s="40" t="s">
        <v>20</v>
      </c>
      <c r="B270" s="40" t="s">
        <v>677</v>
      </c>
      <c r="C270" s="33">
        <f ca="1">SUMIF('Cash Flows - Financing'!B:B,'Payments - Financing'!B255,'Cash Flows - Financing'!Q:Q)</f>
        <v>-5521.8750000000009</v>
      </c>
      <c r="D270" s="33">
        <f ca="1">SUMIF('Cash Flows - Financing'!B:B,'Payments - Financing'!B255,'Cash Flows - Financing'!R:R)</f>
        <v>0</v>
      </c>
      <c r="E270" s="33">
        <f ca="1">C270+D270</f>
        <v>-5521.8750000000009</v>
      </c>
      <c r="F270" s="39" t="s">
        <v>19</v>
      </c>
    </row>
    <row r="271" spans="1:6" ht="15" x14ac:dyDescent="0.25">
      <c r="A271" s="40" t="s">
        <v>20</v>
      </c>
      <c r="B271" s="40" t="s">
        <v>679</v>
      </c>
      <c r="C271" s="33">
        <f ca="1">SUMIF('Cash Flows - Financing'!B:B,'Payments - Financing'!B256,'Cash Flows - Financing'!Q:Q)</f>
        <v>-107.46666666666668</v>
      </c>
      <c r="D271" s="33">
        <f ca="1">SUMIF('Cash Flows - Financing'!B:B,'Payments - Financing'!B256,'Cash Flows - Financing'!R:R)</f>
        <v>-9672</v>
      </c>
      <c r="E271" s="33">
        <f ca="1">C271+D271</f>
        <v>-9779.4666666666672</v>
      </c>
      <c r="F271" s="39" t="s">
        <v>19</v>
      </c>
    </row>
    <row r="272" spans="1:6" ht="15" x14ac:dyDescent="0.25">
      <c r="A272" s="40" t="s">
        <v>20</v>
      </c>
      <c r="B272" s="40" t="s">
        <v>683</v>
      </c>
      <c r="C272" s="33">
        <f ca="1">SUMIF('Cash Flows - Financing'!B:B,'Payments - Financing'!B257,'Cash Flows - Financing'!Q:Q)</f>
        <v>-1506.2527600000001</v>
      </c>
      <c r="D272" s="33">
        <f ca="1">SUMIF('Cash Flows - Financing'!B:B,'Payments - Financing'!B257,'Cash Flows - Financing'!R:R)</f>
        <v>-2384.9002033333336</v>
      </c>
      <c r="E272" s="33">
        <f ca="1">C272+D272</f>
        <v>-3891.1529633333339</v>
      </c>
      <c r="F272" s="39" t="s">
        <v>19</v>
      </c>
    </row>
    <row r="273" spans="1:6" ht="15" x14ac:dyDescent="0.25">
      <c r="A273" s="40" t="s">
        <v>20</v>
      </c>
      <c r="B273" s="40" t="s">
        <v>685</v>
      </c>
      <c r="C273" s="33">
        <f ca="1">SUMIF('Cash Flows - Financing'!B:B,'Payments - Financing'!B258,'Cash Flows - Financing'!Q:Q)</f>
        <v>-1070.5036714999999</v>
      </c>
      <c r="D273" s="33">
        <f ca="1">SUMIF('Cash Flows - Financing'!B:B,'Payments - Financing'!B258,'Cash Flows - Financing'!R:R)</f>
        <v>0</v>
      </c>
      <c r="E273" s="33">
        <f ca="1">C273+D273</f>
        <v>-1070.5036714999999</v>
      </c>
      <c r="F273" s="39" t="s">
        <v>19</v>
      </c>
    </row>
    <row r="274" spans="1:6" ht="15" x14ac:dyDescent="0.25">
      <c r="A274" s="40" t="s">
        <v>20</v>
      </c>
      <c r="B274" s="40" t="s">
        <v>688</v>
      </c>
      <c r="C274" s="33">
        <f ca="1">SUMIF('Cash Flows - Financing'!B:B,'Payments - Financing'!B259,'Cash Flows - Financing'!Q:Q)</f>
        <v>-6132.4256187499996</v>
      </c>
      <c r="D274" s="33">
        <f ca="1">SUMIF('Cash Flows - Financing'!B:B,'Payments - Financing'!B259,'Cash Flows - Financing'!R:R)</f>
        <v>0</v>
      </c>
      <c r="E274" s="33">
        <f ca="1">C274+D274</f>
        <v>-6132.4256187499996</v>
      </c>
      <c r="F274" s="39" t="s">
        <v>19</v>
      </c>
    </row>
    <row r="275" spans="1:6" ht="15" x14ac:dyDescent="0.25">
      <c r="A275" s="40" t="s">
        <v>20</v>
      </c>
      <c r="B275" s="40" t="s">
        <v>690</v>
      </c>
      <c r="C275" s="33">
        <f ca="1">SUMIF('Cash Flows - Financing'!B:B,'Payments - Financing'!B260,'Cash Flows - Financing'!Q:Q)</f>
        <v>-5284.7180477499996</v>
      </c>
      <c r="D275" s="33">
        <f ca="1">SUMIF('Cash Flows - Financing'!B:B,'Payments - Financing'!B260,'Cash Flows - Financing'!R:R)</f>
        <v>0</v>
      </c>
      <c r="E275" s="33">
        <f ca="1">C275+D275</f>
        <v>-5284.7180477499996</v>
      </c>
      <c r="F275" s="39" t="s">
        <v>19</v>
      </c>
    </row>
    <row r="276" spans="1:6" ht="15" x14ac:dyDescent="0.25">
      <c r="A276" s="40" t="s">
        <v>20</v>
      </c>
      <c r="B276" s="40" t="s">
        <v>693</v>
      </c>
      <c r="C276" s="33">
        <f ca="1">SUMIF('Cash Flows - Financing'!B:B,'Payments - Financing'!B261,'Cash Flows - Financing'!Q:Q)</f>
        <v>-6849.6954570527778</v>
      </c>
      <c r="D276" s="33">
        <f ca="1">SUMIF('Cash Flows - Financing'!B:B,'Payments - Financing'!B261,'Cash Flows - Financing'!R:R)</f>
        <v>0</v>
      </c>
      <c r="E276" s="33">
        <f ca="1">C276+D276</f>
        <v>-6849.6954570527778</v>
      </c>
      <c r="F276" s="39" t="s">
        <v>19</v>
      </c>
    </row>
    <row r="277" spans="1:6" ht="15" x14ac:dyDescent="0.25">
      <c r="A277" s="40" t="s">
        <v>20</v>
      </c>
      <c r="B277" s="40" t="s">
        <v>695</v>
      </c>
      <c r="C277" s="33">
        <f ca="1">SUMIF('Cash Flows - Financing'!B:B,'Payments - Financing'!B262,'Cash Flows - Financing'!Q:Q)</f>
        <v>-4625.1144443055546</v>
      </c>
      <c r="D277" s="33">
        <f ca="1">SUMIF('Cash Flows - Financing'!B:B,'Payments - Financing'!B262,'Cash Flows - Financing'!R:R)</f>
        <v>0</v>
      </c>
      <c r="E277" s="33">
        <f ca="1">C277+D277</f>
        <v>-4625.1144443055546</v>
      </c>
      <c r="F277" s="39" t="s">
        <v>19</v>
      </c>
    </row>
    <row r="278" spans="1:6" ht="15" x14ac:dyDescent="0.25">
      <c r="A278" s="40" t="s">
        <v>20</v>
      </c>
      <c r="B278" s="40" t="s">
        <v>697</v>
      </c>
      <c r="C278" s="33">
        <f ca="1">SUMIF('Cash Flows - Financing'!B:B,'Payments - Financing'!B263,'Cash Flows - Financing'!Q:Q)</f>
        <v>0</v>
      </c>
      <c r="D278" s="33">
        <f ca="1">SUMIF('Cash Flows - Financing'!B:B,'Payments - Financing'!B263,'Cash Flows - Financing'!R:R)</f>
        <v>0</v>
      </c>
      <c r="E278" s="33">
        <f ca="1">C278+D278</f>
        <v>0</v>
      </c>
      <c r="F278" s="39" t="s">
        <v>19</v>
      </c>
    </row>
    <row r="279" spans="1:6" ht="15" x14ac:dyDescent="0.25">
      <c r="A279" s="40" t="s">
        <v>20</v>
      </c>
      <c r="B279" s="40" t="s">
        <v>699</v>
      </c>
      <c r="C279" s="33">
        <f ca="1">SUMIF('Cash Flows - Financing'!B:B,'Payments - Financing'!B264,'Cash Flows - Financing'!Q:Q)</f>
        <v>-3842.7638750000001</v>
      </c>
      <c r="D279" s="33">
        <f ca="1">SUMIF('Cash Flows - Financing'!B:B,'Payments - Financing'!B264,'Cash Flows - Financing'!R:R)</f>
        <v>0</v>
      </c>
      <c r="E279" s="33">
        <f ca="1">C279+D279</f>
        <v>-3842.7638750000001</v>
      </c>
      <c r="F279" s="39" t="s">
        <v>19</v>
      </c>
    </row>
    <row r="280" spans="1:6" ht="15" x14ac:dyDescent="0.25">
      <c r="A280" s="40" t="s">
        <v>20</v>
      </c>
      <c r="B280" s="40" t="s">
        <v>701</v>
      </c>
      <c r="C280" s="33">
        <f ca="1">SUMIF('Cash Flows - Financing'!B:B,'Payments - Financing'!B265,'Cash Flows - Financing'!Q:Q)</f>
        <v>-3742.3719594444442</v>
      </c>
      <c r="D280" s="33">
        <f ca="1">SUMIF('Cash Flows - Financing'!B:B,'Payments - Financing'!B265,'Cash Flows - Financing'!R:R)</f>
        <v>0</v>
      </c>
      <c r="E280" s="33">
        <f ca="1">C280+D280</f>
        <v>-3742.3719594444442</v>
      </c>
      <c r="F280" s="39" t="s">
        <v>19</v>
      </c>
    </row>
    <row r="281" spans="1:6" ht="15" x14ac:dyDescent="0.25">
      <c r="A281" s="40" t="s">
        <v>20</v>
      </c>
      <c r="B281" s="40" t="s">
        <v>703</v>
      </c>
      <c r="C281" s="33">
        <f ca="1">SUMIF('Cash Flows - Financing'!B:B,'Payments - Financing'!B266,'Cash Flows - Financing'!Q:Q)</f>
        <v>-3560.6457399999999</v>
      </c>
      <c r="D281" s="33">
        <f ca="1">SUMIF('Cash Flows - Financing'!B:B,'Payments - Financing'!B266,'Cash Flows - Financing'!R:R)</f>
        <v>0</v>
      </c>
      <c r="E281" s="33">
        <f ca="1">C281+D281</f>
        <v>-3560.6457399999999</v>
      </c>
      <c r="F281" s="39" t="s">
        <v>19</v>
      </c>
    </row>
    <row r="282" spans="1:6" ht="15" x14ac:dyDescent="0.25">
      <c r="A282" s="40" t="s">
        <v>20</v>
      </c>
      <c r="B282" s="40" t="s">
        <v>705</v>
      </c>
      <c r="C282" s="33">
        <f ca="1">SUMIF('Cash Flows - Financing'!B:B,'Payments - Financing'!B267,'Cash Flows - Financing'!Q:Q)</f>
        <v>-13470.1196</v>
      </c>
      <c r="D282" s="33">
        <f ca="1">SUMIF('Cash Flows - Financing'!B:B,'Payments - Financing'!B267,'Cash Flows - Financing'!R:R)</f>
        <v>0</v>
      </c>
      <c r="E282" s="33">
        <f ca="1">C282+D282</f>
        <v>-13470.1196</v>
      </c>
      <c r="F282" s="39" t="s">
        <v>19</v>
      </c>
    </row>
    <row r="283" spans="1:6" ht="15" x14ac:dyDescent="0.25">
      <c r="A283" s="40" t="s">
        <v>20</v>
      </c>
      <c r="B283" s="40" t="s">
        <v>707</v>
      </c>
      <c r="C283" s="33">
        <f ca="1">SUMIF('Cash Flows - Financing'!B:B,'Payments - Financing'!B268,'Cash Flows - Financing'!Q:Q)</f>
        <v>-827.2738356000001</v>
      </c>
      <c r="D283" s="33">
        <f ca="1">SUMIF('Cash Flows - Financing'!B:B,'Payments - Financing'!B268,'Cash Flows - Financing'!R:R)</f>
        <v>-1309.8502397000002</v>
      </c>
      <c r="E283" s="33">
        <f ca="1">C283+D283</f>
        <v>-2137.1240753000002</v>
      </c>
      <c r="F283" s="39" t="s">
        <v>19</v>
      </c>
    </row>
    <row r="284" spans="1:6" ht="15" x14ac:dyDescent="0.25">
      <c r="A284" s="40" t="s">
        <v>20</v>
      </c>
      <c r="B284" s="40" t="s">
        <v>709</v>
      </c>
      <c r="C284" s="33">
        <f ca="1">SUMIF('Cash Flows - Financing'!B:B,'Payments - Financing'!B269,'Cash Flows - Financing'!Q:Q)</f>
        <v>0</v>
      </c>
      <c r="D284" s="33">
        <f ca="1">SUMIF('Cash Flows - Financing'!B:B,'Payments - Financing'!B269,'Cash Flows - Financing'!R:R)</f>
        <v>0</v>
      </c>
      <c r="E284" s="33">
        <f ca="1">C284+D284</f>
        <v>0</v>
      </c>
      <c r="F284" s="39" t="s">
        <v>19</v>
      </c>
    </row>
    <row r="285" spans="1:6" ht="15" x14ac:dyDescent="0.25">
      <c r="A285" s="40" t="s">
        <v>20</v>
      </c>
      <c r="B285" s="40" t="s">
        <v>711</v>
      </c>
      <c r="C285" s="33">
        <f ca="1">SUMIF('Cash Flows - Financing'!B:B,'Payments - Financing'!B270,'Cash Flows - Financing'!Q:Q)</f>
        <v>-3706.7086717500001</v>
      </c>
      <c r="D285" s="33">
        <f ca="1">SUMIF('Cash Flows - Financing'!B:B,'Payments - Financing'!B270,'Cash Flows - Financing'!R:R)</f>
        <v>0</v>
      </c>
      <c r="E285" s="33">
        <f ca="1">C285+D285</f>
        <v>-3706.7086717500001</v>
      </c>
      <c r="F285" s="39" t="s">
        <v>19</v>
      </c>
    </row>
    <row r="286" spans="1:6" ht="15" x14ac:dyDescent="0.25">
      <c r="A286" s="40" t="s">
        <v>20</v>
      </c>
      <c r="B286" s="40" t="s">
        <v>714</v>
      </c>
      <c r="C286" s="33">
        <f ca="1">SUMIF('Cash Flows - Financing'!B:B,'Payments - Financing'!B271,'Cash Flows - Financing'!Q:Q)</f>
        <v>-4762.310351911111</v>
      </c>
      <c r="D286" s="33">
        <f ca="1">SUMIF('Cash Flows - Financing'!B:B,'Payments - Financing'!B271,'Cash Flows - Financing'!R:R)</f>
        <v>0</v>
      </c>
      <c r="E286" s="33">
        <f ca="1">C286+D286</f>
        <v>-4762.310351911111</v>
      </c>
      <c r="F286" s="39" t="s">
        <v>19</v>
      </c>
    </row>
    <row r="287" spans="1:6" ht="15" x14ac:dyDescent="0.25">
      <c r="A287" s="40" t="s">
        <v>20</v>
      </c>
      <c r="B287" s="40" t="s">
        <v>716</v>
      </c>
      <c r="C287" s="33">
        <f ca="1">SUMIF('Cash Flows - Financing'!B:B,'Payments - Financing'!B272,'Cash Flows - Financing'!Q:Q)</f>
        <v>-772.31422959999998</v>
      </c>
      <c r="D287" s="33">
        <f ca="1">SUMIF('Cash Flows - Financing'!B:B,'Payments - Financing'!B272,'Cash Flows - Financing'!R:R)</f>
        <v>-1222.8308635333333</v>
      </c>
      <c r="E287" s="33">
        <f ca="1">C287+D287</f>
        <v>-1995.1450931333334</v>
      </c>
      <c r="F287" s="39" t="s">
        <v>19</v>
      </c>
    </row>
    <row r="288" spans="1:6" ht="15" x14ac:dyDescent="0.25">
      <c r="A288" s="40" t="s">
        <v>20</v>
      </c>
      <c r="B288" s="40" t="s">
        <v>718</v>
      </c>
      <c r="C288" s="33">
        <f ca="1">SUMIF('Cash Flows - Financing'!B:B,'Payments - Financing'!B273,'Cash Flows - Financing'!Q:Q)</f>
        <v>-3641.4426404611113</v>
      </c>
      <c r="D288" s="33">
        <f ca="1">SUMIF('Cash Flows - Financing'!B:B,'Payments - Financing'!B273,'Cash Flows - Financing'!R:R)</f>
        <v>0</v>
      </c>
      <c r="E288" s="33">
        <f ca="1">C288+D288</f>
        <v>-3641.4426404611113</v>
      </c>
      <c r="F288" s="39" t="s">
        <v>19</v>
      </c>
    </row>
    <row r="289" spans="1:6" ht="15" x14ac:dyDescent="0.25">
      <c r="A289" s="40" t="s">
        <v>20</v>
      </c>
      <c r="B289" s="40" t="s">
        <v>720</v>
      </c>
      <c r="C289" s="33">
        <f ca="1">SUMIF('Cash Flows - Financing'!B:B,'Payments - Financing'!B274,'Cash Flows - Financing'!Q:Q)</f>
        <v>-3346.2966877777781</v>
      </c>
      <c r="D289" s="33">
        <f ca="1">SUMIF('Cash Flows - Financing'!B:B,'Payments - Financing'!B274,'Cash Flows - Financing'!R:R)</f>
        <v>0</v>
      </c>
      <c r="E289" s="33">
        <f ca="1">C289+D289</f>
        <v>-3346.2966877777781</v>
      </c>
      <c r="F289" s="39" t="s">
        <v>19</v>
      </c>
    </row>
    <row r="290" spans="1:6" ht="15" x14ac:dyDescent="0.25">
      <c r="A290" s="40" t="s">
        <v>20</v>
      </c>
      <c r="B290" s="40" t="s">
        <v>722</v>
      </c>
      <c r="C290" s="33">
        <f ca="1">SUMIF('Cash Flows - Financing'!B:B,'Payments - Financing'!B275,'Cash Flows - Financing'!Q:Q)</f>
        <v>-3728.9447466666666</v>
      </c>
      <c r="D290" s="33">
        <f ca="1">SUMIF('Cash Flows - Financing'!B:B,'Payments - Financing'!B275,'Cash Flows - Financing'!R:R)</f>
        <v>-1087.6088844444444</v>
      </c>
      <c r="E290" s="33">
        <f ca="1">C290+D290</f>
        <v>-4816.5536311111109</v>
      </c>
      <c r="F290" s="39" t="s">
        <v>19</v>
      </c>
    </row>
    <row r="291" spans="1:6" ht="15" x14ac:dyDescent="0.25">
      <c r="A291" s="40" t="s">
        <v>20</v>
      </c>
      <c r="B291" s="40" t="s">
        <v>724</v>
      </c>
      <c r="C291" s="33">
        <f ca="1">SUMIF('Cash Flows - Financing'!B:B,'Payments - Financing'!B276,'Cash Flows - Financing'!Q:Q)</f>
        <v>0</v>
      </c>
      <c r="D291" s="33">
        <f ca="1">SUMIF('Cash Flows - Financing'!B:B,'Payments - Financing'!B276,'Cash Flows - Financing'!R:R)</f>
        <v>0</v>
      </c>
      <c r="E291" s="33">
        <f ca="1">C291+D291</f>
        <v>0</v>
      </c>
      <c r="F291" s="39" t="s">
        <v>19</v>
      </c>
    </row>
    <row r="292" spans="1:6" ht="15" x14ac:dyDescent="0.25">
      <c r="A292" s="40" t="s">
        <v>20</v>
      </c>
      <c r="B292" s="40" t="s">
        <v>726</v>
      </c>
      <c r="C292" s="33">
        <f ca="1">SUMIF('Cash Flows - Financing'!B:B,'Payments - Financing'!B277,'Cash Flows - Financing'!Q:Q)</f>
        <v>-3003.791718722222</v>
      </c>
      <c r="D292" s="33">
        <f ca="1">SUMIF('Cash Flows - Financing'!B:B,'Payments - Financing'!B277,'Cash Flows - Financing'!R:R)</f>
        <v>0</v>
      </c>
      <c r="E292" s="33">
        <f ca="1">C292+D292</f>
        <v>-3003.791718722222</v>
      </c>
      <c r="F292" s="39" t="s">
        <v>19</v>
      </c>
    </row>
    <row r="293" spans="1:6" ht="15" x14ac:dyDescent="0.25">
      <c r="A293" s="40" t="s">
        <v>20</v>
      </c>
      <c r="B293" s="40" t="s">
        <v>728</v>
      </c>
      <c r="C293" s="33">
        <f ca="1">SUMIF('Cash Flows - Financing'!B:B,'Payments - Financing'!B278,'Cash Flows - Financing'!Q:Q)</f>
        <v>-895.26257177777768</v>
      </c>
      <c r="D293" s="33">
        <f ca="1">SUMIF('Cash Flows - Financing'!B:B,'Payments - Financing'!B278,'Cash Flows - Financing'!R:R)</f>
        <v>-737.27505911111109</v>
      </c>
      <c r="E293" s="33">
        <f ca="1">C293+D293</f>
        <v>-1632.5376308888888</v>
      </c>
      <c r="F293" s="39" t="s">
        <v>19</v>
      </c>
    </row>
    <row r="294" spans="1:6" ht="15" x14ac:dyDescent="0.25">
      <c r="A294" s="40" t="s">
        <v>20</v>
      </c>
      <c r="B294" s="40" t="s">
        <v>731</v>
      </c>
      <c r="C294" s="33">
        <f ca="1">SUMIF('Cash Flows - Financing'!B:B,'Payments - Financing'!B279,'Cash Flows - Financing'!Q:Q)</f>
        <v>-1487.4575895555556</v>
      </c>
      <c r="D294" s="33">
        <f ca="1">SUMIF('Cash Flows - Financing'!B:B,'Payments - Financing'!B279,'Cash Flows - Financing'!R:R)</f>
        <v>0</v>
      </c>
      <c r="E294" s="33">
        <f ca="1">C294+D294</f>
        <v>-1487.4575895555556</v>
      </c>
      <c r="F294" s="39" t="s">
        <v>19</v>
      </c>
    </row>
    <row r="295" spans="1:6" ht="15" x14ac:dyDescent="0.25">
      <c r="A295" s="40" t="s">
        <v>20</v>
      </c>
      <c r="B295" s="40" t="s">
        <v>733</v>
      </c>
      <c r="C295" s="33">
        <f ca="1">SUMIF('Cash Flows - Financing'!B:B,'Payments - Financing'!B280,'Cash Flows - Financing'!Q:Q)</f>
        <v>-189.72666815555556</v>
      </c>
      <c r="D295" s="33">
        <f ca="1">SUMIF('Cash Flows - Financing'!B:B,'Payments - Financing'!B280,'Cash Flows - Financing'!R:R)</f>
        <v>-156.24549142222222</v>
      </c>
      <c r="E295" s="33">
        <f ca="1">C295+D295</f>
        <v>-345.9721595777778</v>
      </c>
      <c r="F295" s="39" t="s">
        <v>19</v>
      </c>
    </row>
    <row r="296" spans="1:6" ht="15" x14ac:dyDescent="0.25">
      <c r="A296" s="40" t="s">
        <v>20</v>
      </c>
      <c r="B296" s="40" t="s">
        <v>736</v>
      </c>
      <c r="C296" s="33">
        <f ca="1">SUMIF('Cash Flows - Financing'!B:B,'Payments - Financing'!B281,'Cash Flows - Financing'!Q:Q)</f>
        <v>-3229.0410059999995</v>
      </c>
      <c r="D296" s="33">
        <f ca="1">SUMIF('Cash Flows - Financing'!B:B,'Payments - Financing'!B281,'Cash Flows - Financing'!R:R)</f>
        <v>-478.37644533333327</v>
      </c>
      <c r="E296" s="33">
        <f ca="1">C296+D296</f>
        <v>-3707.4174513333328</v>
      </c>
      <c r="F296" s="39" t="s">
        <v>19</v>
      </c>
    </row>
    <row r="297" spans="1:6" ht="15" x14ac:dyDescent="0.25">
      <c r="A297" s="40" t="s">
        <v>20</v>
      </c>
      <c r="B297" s="40" t="s">
        <v>750</v>
      </c>
      <c r="C297" s="33">
        <f ca="1">SUMIF('Cash Flows - Financing'!B:B,'Payments - Financing'!B286,'Cash Flows - Financing'!Q:Q)</f>
        <v>-244688.888741</v>
      </c>
      <c r="D297" s="33">
        <f ca="1">SUMIF('Cash Flows - Financing'!B:B,'Payments - Financing'!B286,'Cash Flows - Financing'!R:R)</f>
        <v>-8341.6666616250004</v>
      </c>
      <c r="E297" s="33">
        <f ca="1">C297+D297</f>
        <v>-253030.555402625</v>
      </c>
      <c r="F297" s="39" t="s">
        <v>19</v>
      </c>
    </row>
    <row r="298" spans="1:6" ht="15" x14ac:dyDescent="0.25">
      <c r="A298" s="40" t="s">
        <v>20</v>
      </c>
      <c r="B298" s="40" t="s">
        <v>752</v>
      </c>
      <c r="C298" s="33">
        <f ca="1">SUMIF('Cash Flows - Financing'!B:B,'Payments - Financing'!B287,'Cash Flows - Financing'!Q:Q)</f>
        <v>-6677.916666666667</v>
      </c>
      <c r="D298" s="33">
        <f ca="1">SUMIF('Cash Flows - Financing'!B:B,'Payments - Financing'!B287,'Cash Flows - Financing'!R:R)</f>
        <v>-48566.666666666672</v>
      </c>
      <c r="E298" s="33">
        <f ca="1">C298+D298</f>
        <v>-55244.583333333336</v>
      </c>
      <c r="F298" s="39" t="s">
        <v>19</v>
      </c>
    </row>
    <row r="299" spans="1:6" ht="15" x14ac:dyDescent="0.25">
      <c r="A299" s="40" t="s">
        <v>20</v>
      </c>
      <c r="B299" s="40" t="s">
        <v>756</v>
      </c>
      <c r="C299" s="33">
        <f ca="1">SUMIF('Cash Flows - Financing'!B:B,'Payments - Financing'!B288,'Cash Flows - Financing'!Q:Q)</f>
        <v>-21114.266459999999</v>
      </c>
      <c r="D299" s="33">
        <f ca="1">SUMIF('Cash Flows - Financing'!B:B,'Payments - Financing'!B288,'Cash Flows - Financing'!R:R)</f>
        <v>-3128.0394755555553</v>
      </c>
      <c r="E299" s="33">
        <f ca="1">C299+D299</f>
        <v>-24242.305935555552</v>
      </c>
      <c r="F299" s="39" t="s">
        <v>19</v>
      </c>
    </row>
    <row r="300" spans="1:6" ht="15" x14ac:dyDescent="0.25">
      <c r="A300" s="40" t="s">
        <v>20</v>
      </c>
      <c r="B300" s="40" t="s">
        <v>758</v>
      </c>
      <c r="C300" s="33">
        <f ca="1">SUMIF('Cash Flows - Financing'!B:B,'Payments - Financing'!B289,'Cash Flows - Financing'!Q:Q)</f>
        <v>-19466.666666666664</v>
      </c>
      <c r="D300" s="33">
        <f ca="1">SUMIF('Cash Flows - Financing'!B:B,'Payments - Financing'!B289,'Cash Flows - Financing'!R:R)</f>
        <v>-4799.9999999999991</v>
      </c>
      <c r="E300" s="33">
        <f ca="1">C300+D300</f>
        <v>-24266.666666666664</v>
      </c>
      <c r="F300" s="39" t="s">
        <v>19</v>
      </c>
    </row>
    <row r="301" spans="1:6" ht="15" x14ac:dyDescent="0.25">
      <c r="A301" s="40" t="s">
        <v>20</v>
      </c>
      <c r="B301" s="40" t="s">
        <v>760</v>
      </c>
      <c r="C301" s="33">
        <f ca="1">SUMIF('Cash Flows - Financing'!B:B,'Payments - Financing'!B290,'Cash Flows - Financing'!Q:Q)</f>
        <v>-2129040.9191799997</v>
      </c>
      <c r="D301" s="33">
        <f ca="1">SUMIF('Cash Flows - Financing'!B:B,'Payments - Financing'!B290,'Cash Flows - Financing'!R:R)</f>
        <v>-1670958.7654200001</v>
      </c>
      <c r="E301" s="33">
        <f ca="1">C301+D301</f>
        <v>-3799999.6845999998</v>
      </c>
      <c r="F301" s="39" t="s">
        <v>19</v>
      </c>
    </row>
    <row r="302" spans="1:6" ht="15" x14ac:dyDescent="0.25">
      <c r="A302" s="40" t="s">
        <v>20</v>
      </c>
      <c r="B302" s="40" t="s">
        <v>766</v>
      </c>
      <c r="C302" s="33">
        <f ca="1">SUMIF('Cash Flows - Financing'!B:B,'Payments - Financing'!B292,'Cash Flows - Financing'!Q:Q)</f>
        <v>-6491.875</v>
      </c>
      <c r="D302" s="33">
        <f ca="1">SUMIF('Cash Flows - Financing'!B:B,'Payments - Financing'!B292,'Cash Flows - Financing'!R:R)</f>
        <v>-28640.625</v>
      </c>
      <c r="E302" s="33">
        <f ca="1">C302+D302</f>
        <v>-35132.5</v>
      </c>
      <c r="F302" s="39" t="s">
        <v>19</v>
      </c>
    </row>
    <row r="303" spans="1:6" ht="15" x14ac:dyDescent="0.25">
      <c r="A303" s="40" t="s">
        <v>20</v>
      </c>
      <c r="B303" s="40" t="s">
        <v>770</v>
      </c>
      <c r="C303" s="33">
        <f ca="1">SUMIF('Cash Flows - Financing'!B:B,'Payments - Financing'!B293,'Cash Flows - Financing'!Q:Q)</f>
        <v>-2194.5229372444446</v>
      </c>
      <c r="D303" s="33">
        <f ca="1">SUMIF('Cash Flows - Financing'!B:B,'Payments - Financing'!B293,'Cash Flows - Financing'!R:R)</f>
        <v>-891.52494325555551</v>
      </c>
      <c r="E303" s="33">
        <f ca="1">C303+D303</f>
        <v>-3086.0478805000002</v>
      </c>
      <c r="F303" s="39" t="s">
        <v>19</v>
      </c>
    </row>
    <row r="304" spans="1:6" ht="15" x14ac:dyDescent="0.25">
      <c r="A304" s="40" t="s">
        <v>20</v>
      </c>
      <c r="B304" s="40" t="s">
        <v>772</v>
      </c>
      <c r="C304" s="33">
        <f ca="1">SUMIF('Cash Flows - Financing'!B:B,'Payments - Financing'!B294,'Cash Flows - Financing'!Q:Q)</f>
        <v>-1270.758542722222</v>
      </c>
      <c r="D304" s="33">
        <f ca="1">SUMIF('Cash Flows - Financing'!B:B,'Payments - Financing'!B294,'Cash Flows - Financing'!R:R)</f>
        <v>0</v>
      </c>
      <c r="E304" s="33">
        <f ca="1">C304+D304</f>
        <v>-1270.758542722222</v>
      </c>
      <c r="F304" s="39" t="s">
        <v>19</v>
      </c>
    </row>
    <row r="305" spans="1:6" ht="15" x14ac:dyDescent="0.25">
      <c r="A305" s="40" t="s">
        <v>20</v>
      </c>
      <c r="B305" s="40" t="s">
        <v>774</v>
      </c>
      <c r="C305" s="33">
        <f ca="1">SUMIF('Cash Flows - Financing'!B:B,'Payments - Financing'!B295,'Cash Flows - Financing'!Q:Q)</f>
        <v>-504.23334</v>
      </c>
      <c r="D305" s="33">
        <f ca="1">SUMIF('Cash Flows - Financing'!B:B,'Payments - Financing'!B295,'Cash Flows - Financing'!R:R)</f>
        <v>0</v>
      </c>
      <c r="E305" s="33">
        <f ca="1">C305+D305</f>
        <v>-504.23334</v>
      </c>
      <c r="F305" s="39" t="s">
        <v>19</v>
      </c>
    </row>
    <row r="306" spans="1:6" ht="15" x14ac:dyDescent="0.25">
      <c r="A306" s="40" t="s">
        <v>20</v>
      </c>
      <c r="B306" s="40" t="s">
        <v>776</v>
      </c>
      <c r="C306" s="33">
        <f ca="1">SUMIF('Cash Flows - Financing'!B:B,'Payments - Financing'!B296,'Cash Flows - Financing'!Q:Q)</f>
        <v>0.51162415000000028</v>
      </c>
      <c r="D306" s="33">
        <f ca="1">SUMIF('Cash Flows - Financing'!B:B,'Payments - Financing'!B296,'Cash Flows - Financing'!R:R)</f>
        <v>46.04617350000003</v>
      </c>
      <c r="E306" s="33">
        <f ca="1">C306+D306</f>
        <v>46.557797650000033</v>
      </c>
      <c r="F306" s="39" t="s">
        <v>19</v>
      </c>
    </row>
    <row r="307" spans="1:6" ht="15" x14ac:dyDescent="0.25">
      <c r="A307" s="40" t="s">
        <v>20</v>
      </c>
      <c r="B307" s="40" t="s">
        <v>778</v>
      </c>
      <c r="C307" s="33">
        <f ca="1">SUMIF('Cash Flows - Financing'!B:B,'Payments - Financing'!B297,'Cash Flows - Financing'!Q:Q)</f>
        <v>-3811.5215083888893</v>
      </c>
      <c r="D307" s="33">
        <f ca="1">SUMIF('Cash Flows - Financing'!B:B,'Payments - Financing'!B297,'Cash Flows - Financing'!R:R)</f>
        <v>0</v>
      </c>
      <c r="E307" s="33">
        <f ca="1">C307+D307</f>
        <v>-3811.5215083888893</v>
      </c>
      <c r="F307" s="39" t="s">
        <v>19</v>
      </c>
    </row>
    <row r="308" spans="1:6" ht="15" x14ac:dyDescent="0.25">
      <c r="A308" s="40" t="s">
        <v>20</v>
      </c>
      <c r="B308" s="40" t="s">
        <v>780</v>
      </c>
      <c r="C308" s="33">
        <f ca="1">SUMIF('Cash Flows - Financing'!B:B,'Payments - Financing'!B298,'Cash Flows - Financing'!Q:Q)</f>
        <v>-218.19389234444441</v>
      </c>
      <c r="D308" s="33">
        <f ca="1">SUMIF('Cash Flows - Financing'!B:B,'Payments - Financing'!B298,'Cash Flows - Financing'!R:R)</f>
        <v>-15.047854644444444</v>
      </c>
      <c r="E308" s="33">
        <f ca="1">C308+D308</f>
        <v>-233.24174698888885</v>
      </c>
      <c r="F308" s="39" t="s">
        <v>19</v>
      </c>
    </row>
    <row r="309" spans="1:6" ht="15" x14ac:dyDescent="0.25">
      <c r="A309" s="40" t="s">
        <v>20</v>
      </c>
      <c r="B309" s="40" t="s">
        <v>782</v>
      </c>
      <c r="C309" s="33">
        <f ca="1">SUMIF('Cash Flows - Financing'!B:B,'Payments - Financing'!B299,'Cash Flows - Financing'!Q:Q)</f>
        <v>-115.70903084444446</v>
      </c>
      <c r="D309" s="33">
        <f ca="1">SUMIF('Cash Flows - Financing'!B:B,'Payments - Financing'!B299,'Cash Flows - Financing'!R:R)</f>
        <v>-549.6178965111111</v>
      </c>
      <c r="E309" s="33">
        <f ca="1">C309+D309</f>
        <v>-665.32692735555554</v>
      </c>
      <c r="F309" s="39" t="s">
        <v>19</v>
      </c>
    </row>
    <row r="310" spans="1:6" ht="15" x14ac:dyDescent="0.25">
      <c r="A310" s="40" t="s">
        <v>20</v>
      </c>
      <c r="B310" s="40" t="s">
        <v>786</v>
      </c>
      <c r="C310" s="33">
        <f ca="1">SUMIF('Cash Flows - Financing'!B:B,'Payments - Financing'!B300,'Cash Flows - Financing'!Q:Q)</f>
        <v>-1579.852926625</v>
      </c>
      <c r="D310" s="33">
        <f ca="1">SUMIF('Cash Flows - Financing'!B:B,'Payments - Financing'!B300,'Cash Flows - Financing'!R:R)</f>
        <v>0</v>
      </c>
      <c r="E310" s="33">
        <f ca="1">C310+D310</f>
        <v>-1579.852926625</v>
      </c>
      <c r="F310" s="39" t="s">
        <v>19</v>
      </c>
    </row>
    <row r="311" spans="1:6" ht="15" x14ac:dyDescent="0.25">
      <c r="A311" s="40" t="s">
        <v>20</v>
      </c>
      <c r="B311" s="40" t="s">
        <v>788</v>
      </c>
      <c r="C311" s="33">
        <f ca="1">SUMIF('Cash Flows - Financing'!B:B,'Payments - Financing'!B301,'Cash Flows - Financing'!Q:Q)</f>
        <v>-515.37965222222226</v>
      </c>
      <c r="D311" s="33">
        <f ca="1">SUMIF('Cash Flows - Financing'!B:B,'Payments - Financing'!B301,'Cash Flows - Financing'!R:R)</f>
        <v>-7473.0049572222224</v>
      </c>
      <c r="E311" s="33">
        <f ca="1">C311+D311</f>
        <v>-7988.3846094444443</v>
      </c>
      <c r="F311" s="39" t="s">
        <v>19</v>
      </c>
    </row>
    <row r="312" spans="1:6" ht="15" x14ac:dyDescent="0.25">
      <c r="A312" s="40" t="s">
        <v>20</v>
      </c>
      <c r="B312" s="40" t="s">
        <v>790</v>
      </c>
      <c r="C312" s="33">
        <f ca="1">SUMIF('Cash Flows - Financing'!B:B,'Payments - Financing'!B302,'Cash Flows - Financing'!Q:Q)</f>
        <v>-162.39305138888886</v>
      </c>
      <c r="D312" s="33">
        <f ca="1">SUMIF('Cash Flows - Financing'!B:B,'Payments - Financing'!B302,'Cash Flows - Financing'!R:R)</f>
        <v>-4709.3984902777765</v>
      </c>
      <c r="E312" s="33">
        <f ca="1">C312+D312</f>
        <v>-4871.7915416666656</v>
      </c>
      <c r="F312" s="39" t="s">
        <v>19</v>
      </c>
    </row>
    <row r="313" spans="1:6" ht="15" x14ac:dyDescent="0.25">
      <c r="A313" s="40" t="s">
        <v>20</v>
      </c>
      <c r="B313" s="40" t="s">
        <v>794</v>
      </c>
      <c r="C313" s="33">
        <f ca="1">SUMIF('Cash Flows - Financing'!B:B,'Payments - Financing'!B303,'Cash Flows - Financing'!Q:Q)</f>
        <v>-14753.2875</v>
      </c>
      <c r="D313" s="33">
        <f ca="1">SUMIF('Cash Flows - Financing'!B:B,'Payments - Financing'!B303,'Cash Flows - Financing'!R:R)</f>
        <v>-3588.6374999999998</v>
      </c>
      <c r="E313" s="33">
        <f ca="1">C313+D313</f>
        <v>-18341.924999999999</v>
      </c>
      <c r="F313" s="39" t="s">
        <v>19</v>
      </c>
    </row>
    <row r="314" spans="1:6" ht="15" x14ac:dyDescent="0.25">
      <c r="A314" s="40" t="s">
        <v>20</v>
      </c>
      <c r="B314" s="40" t="s">
        <v>796</v>
      </c>
      <c r="C314" s="33">
        <f ca="1">SUMIF('Cash Flows - Financing'!B:B,'Payments - Financing'!B304,'Cash Flows - Financing'!Q:Q)</f>
        <v>-29506.575000000001</v>
      </c>
      <c r="D314" s="33">
        <f ca="1">SUMIF('Cash Flows - Financing'!B:B,'Payments - Financing'!B304,'Cash Flows - Financing'!R:R)</f>
        <v>-7177.2749999999996</v>
      </c>
      <c r="E314" s="33">
        <f ca="1">C314+D314</f>
        <v>-36683.85</v>
      </c>
      <c r="F314" s="39" t="s">
        <v>19</v>
      </c>
    </row>
    <row r="315" spans="1:6" ht="15" x14ac:dyDescent="0.25">
      <c r="A315" s="40" t="s">
        <v>20</v>
      </c>
      <c r="B315" s="40" t="s">
        <v>798</v>
      </c>
      <c r="C315" s="33">
        <f ca="1">SUMIF('Cash Flows - Financing'!B:B,'Payments - Financing'!B305,'Cash Flows - Financing'!Q:Q)</f>
        <v>-19036.5</v>
      </c>
      <c r="D315" s="33">
        <f ca="1">SUMIF('Cash Flows - Financing'!B:B,'Payments - Financing'!B305,'Cash Flows - Financing'!R:R)</f>
        <v>-4630.5</v>
      </c>
      <c r="E315" s="33">
        <f ca="1">C315+D315</f>
        <v>-23667</v>
      </c>
      <c r="F315" s="39" t="s">
        <v>19</v>
      </c>
    </row>
    <row r="316" spans="1:6" ht="15" x14ac:dyDescent="0.25">
      <c r="A316" s="40" t="s">
        <v>20</v>
      </c>
      <c r="B316" s="40" t="s">
        <v>800</v>
      </c>
      <c r="C316" s="33">
        <f ca="1">SUMIF('Cash Flows - Financing'!B:B,'Payments - Financing'!B306,'Cash Flows - Financing'!Q:Q)</f>
        <v>-38786.868750000001</v>
      </c>
      <c r="D316" s="33">
        <f ca="1">SUMIF('Cash Flows - Financing'!B:B,'Payments - Financing'!B306,'Cash Flows - Financing'!R:R)</f>
        <v>-9434.6437499999993</v>
      </c>
      <c r="E316" s="33">
        <f ca="1">C316+D316</f>
        <v>-48221.512499999997</v>
      </c>
      <c r="F316" s="39" t="s">
        <v>19</v>
      </c>
    </row>
    <row r="317" spans="1:6" ht="15" x14ac:dyDescent="0.25">
      <c r="A317" s="40" t="s">
        <v>20</v>
      </c>
      <c r="B317" s="40" t="s">
        <v>802</v>
      </c>
      <c r="C317" s="33">
        <f ca="1">SUMIF('Cash Flows - Financing'!B:B,'Payments - Financing'!B307,'Cash Flows - Financing'!Q:Q)</f>
        <v>-13801.4625</v>
      </c>
      <c r="D317" s="33">
        <f ca="1">SUMIF('Cash Flows - Financing'!B:B,'Payments - Financing'!B307,'Cash Flows - Financing'!R:R)</f>
        <v>-3357.1124999999997</v>
      </c>
      <c r="E317" s="33">
        <f ca="1">C317+D317</f>
        <v>-17158.575000000001</v>
      </c>
      <c r="F317" s="39" t="s">
        <v>19</v>
      </c>
    </row>
    <row r="318" spans="1:6" ht="15" x14ac:dyDescent="0.25">
      <c r="A318" s="40" t="s">
        <v>20</v>
      </c>
      <c r="B318" s="40" t="s">
        <v>804</v>
      </c>
      <c r="C318" s="33">
        <f ca="1">SUMIF('Cash Flows - Financing'!B:B,'Payments - Financing'!B308,'Cash Flows - Financing'!Q:Q)</f>
        <v>-36407.306250000001</v>
      </c>
      <c r="D318" s="33">
        <f ca="1">SUMIF('Cash Flows - Financing'!B:B,'Payments - Financing'!B308,'Cash Flows - Financing'!R:R)</f>
        <v>-8855.8312499999993</v>
      </c>
      <c r="E318" s="33">
        <f ca="1">C318+D318</f>
        <v>-45263.137499999997</v>
      </c>
      <c r="F318" s="39" t="s">
        <v>19</v>
      </c>
    </row>
    <row r="319" spans="1:6" ht="15" x14ac:dyDescent="0.25">
      <c r="A319" s="40" t="s">
        <v>20</v>
      </c>
      <c r="B319" s="40" t="s">
        <v>806</v>
      </c>
      <c r="C319" s="33">
        <f ca="1">SUMIF('Cash Flows - Financing'!B:B,'Payments - Financing'!B309,'Cash Flows - Financing'!Q:Q)</f>
        <v>-22843.8</v>
      </c>
      <c r="D319" s="33">
        <f ca="1">SUMIF('Cash Flows - Financing'!B:B,'Payments - Financing'!B309,'Cash Flows - Financing'!R:R)</f>
        <v>-5556.5999999999995</v>
      </c>
      <c r="E319" s="33">
        <f ca="1">C319+D319</f>
        <v>-28400.399999999998</v>
      </c>
      <c r="F319" s="39" t="s">
        <v>19</v>
      </c>
    </row>
    <row r="320" spans="1:6" ht="15" x14ac:dyDescent="0.25">
      <c r="A320" s="40" t="s">
        <v>20</v>
      </c>
      <c r="B320" s="40" t="s">
        <v>808</v>
      </c>
      <c r="C320" s="33">
        <f ca="1">SUMIF('Cash Flows - Financing'!B:B,'Payments - Financing'!B310,'Cash Flows - Financing'!Q:Q)</f>
        <v>26900.893250000005</v>
      </c>
      <c r="D320" s="33">
        <f ca="1">SUMIF('Cash Flows - Financing'!B:B,'Payments - Financing'!B310,'Cash Flows - Financing'!R:R)</f>
        <v>8329.1092500000013</v>
      </c>
      <c r="E320" s="33">
        <f ca="1">C320+D320</f>
        <v>35230.002500000002</v>
      </c>
      <c r="F320" s="39" t="s">
        <v>19</v>
      </c>
    </row>
    <row r="321" spans="1:6" ht="15" x14ac:dyDescent="0.25">
      <c r="A321" s="40" t="s">
        <v>20</v>
      </c>
      <c r="B321" s="40" t="s">
        <v>810</v>
      </c>
      <c r="C321" s="33">
        <f ca="1">SUMIF('Cash Flows - Financing'!B:B,'Payments - Financing'!B311,'Cash Flows - Financing'!Q:Q)</f>
        <v>-25223.362499999999</v>
      </c>
      <c r="D321" s="33">
        <f ca="1">SUMIF('Cash Flows - Financing'!B:B,'Payments - Financing'!B311,'Cash Flows - Financing'!R:R)</f>
        <v>-6135.4124999999995</v>
      </c>
      <c r="E321" s="33">
        <f ca="1">C321+D321</f>
        <v>-31358.774999999998</v>
      </c>
      <c r="F321" s="39" t="s">
        <v>19</v>
      </c>
    </row>
    <row r="322" spans="1:6" ht="15" x14ac:dyDescent="0.25">
      <c r="A322" s="40" t="s">
        <v>20</v>
      </c>
      <c r="B322" s="40" t="s">
        <v>812</v>
      </c>
      <c r="C322" s="33">
        <f ca="1">SUMIF('Cash Flows - Financing'!B:B,'Payments - Financing'!B312,'Cash Flows - Financing'!Q:Q)</f>
        <v>-24271.537499999999</v>
      </c>
      <c r="D322" s="33">
        <f ca="1">SUMIF('Cash Flows - Financing'!B:B,'Payments - Financing'!B312,'Cash Flows - Financing'!R:R)</f>
        <v>-5903.8874999999998</v>
      </c>
      <c r="E322" s="33">
        <f ca="1">C322+D322</f>
        <v>-30175.424999999999</v>
      </c>
      <c r="F322" s="39" t="s">
        <v>19</v>
      </c>
    </row>
    <row r="323" spans="1:6" ht="15" x14ac:dyDescent="0.25">
      <c r="A323" s="40" t="s">
        <v>20</v>
      </c>
      <c r="B323" s="40" t="s">
        <v>814</v>
      </c>
      <c r="C323" s="33">
        <f ca="1">SUMIF('Cash Flows - Financing'!B:B,'Payments - Financing'!B313,'Cash Flows - Financing'!Q:Q)</f>
        <v>-33789.787499999999</v>
      </c>
      <c r="D323" s="33">
        <f ca="1">SUMIF('Cash Flows - Financing'!B:B,'Payments - Financing'!B313,'Cash Flows - Financing'!R:R)</f>
        <v>-8219.1374999999989</v>
      </c>
      <c r="E323" s="33">
        <f ca="1">C323+D323</f>
        <v>-42008.924999999996</v>
      </c>
      <c r="F323" s="39" t="s">
        <v>19</v>
      </c>
    </row>
    <row r="324" spans="1:6" ht="15" x14ac:dyDescent="0.25">
      <c r="A324" s="40" t="s">
        <v>20</v>
      </c>
      <c r="B324" s="40" t="s">
        <v>816</v>
      </c>
      <c r="C324" s="33">
        <f ca="1">SUMIF('Cash Flows - Financing'!B:B,'Payments - Financing'!B314,'Cash Flows - Financing'!Q:Q)</f>
        <v>-21416.0625</v>
      </c>
      <c r="D324" s="33">
        <f ca="1">SUMIF('Cash Flows - Financing'!B:B,'Payments - Financing'!B314,'Cash Flows - Financing'!R:R)</f>
        <v>-5209.3125</v>
      </c>
      <c r="E324" s="33">
        <f ca="1">C324+D324</f>
        <v>-26625.375</v>
      </c>
      <c r="F324" s="39" t="s">
        <v>19</v>
      </c>
    </row>
    <row r="325" spans="1:6" ht="15" x14ac:dyDescent="0.25">
      <c r="A325" s="40" t="s">
        <v>20</v>
      </c>
      <c r="B325" s="40" t="s">
        <v>818</v>
      </c>
      <c r="C325" s="33">
        <f ca="1">SUMIF('Cash Flows - Financing'!B:B,'Payments - Financing'!B315,'Cash Flows - Financing'!Q:Q)</f>
        <v>-19036.5</v>
      </c>
      <c r="D325" s="33">
        <f ca="1">SUMIF('Cash Flows - Financing'!B:B,'Payments - Financing'!B315,'Cash Flows - Financing'!R:R)</f>
        <v>-4630.5</v>
      </c>
      <c r="E325" s="33">
        <f ca="1">C325+D325</f>
        <v>-23667</v>
      </c>
      <c r="F325" s="39" t="s">
        <v>19</v>
      </c>
    </row>
    <row r="326" spans="1:6" ht="15" x14ac:dyDescent="0.25">
      <c r="A326" s="40" t="s">
        <v>20</v>
      </c>
      <c r="B326" s="40" t="s">
        <v>820</v>
      </c>
      <c r="C326" s="33">
        <f ca="1">SUMIF('Cash Flows - Financing'!B:B,'Payments - Financing'!B316,'Cash Flows - Financing'!Q:Q)</f>
        <v>-13410.70791875</v>
      </c>
      <c r="D326" s="33">
        <f ca="1">SUMIF('Cash Flows - Financing'!B:B,'Payments - Financing'!B316,'Cash Flows - Financing'!R:R)</f>
        <v>0</v>
      </c>
      <c r="E326" s="33">
        <f ca="1">C326+D326</f>
        <v>-13410.70791875</v>
      </c>
      <c r="F326" s="39" t="s">
        <v>19</v>
      </c>
    </row>
    <row r="327" spans="1:6" ht="15" x14ac:dyDescent="0.25">
      <c r="A327" s="40" t="s">
        <v>20</v>
      </c>
      <c r="B327" s="40" t="s">
        <v>822</v>
      </c>
      <c r="C327" s="33">
        <f ca="1">SUMIF('Cash Flows - Financing'!B:B,'Payments - Financing'!B317,'Cash Flows - Financing'!Q:Q)</f>
        <v>-7352.9935813333341</v>
      </c>
      <c r="D327" s="33">
        <f ca="1">SUMIF('Cash Flows - Financing'!B:B,'Payments - Financing'!B317,'Cash Flows - Financing'!R:R)</f>
        <v>0</v>
      </c>
      <c r="E327" s="33">
        <f ca="1">C327+D327</f>
        <v>-7352.9935813333341</v>
      </c>
      <c r="F327" s="39" t="s">
        <v>19</v>
      </c>
    </row>
    <row r="328" spans="1:6" ht="15" x14ac:dyDescent="0.25">
      <c r="A328" s="40" t="s">
        <v>20</v>
      </c>
      <c r="B328" s="40" t="s">
        <v>824</v>
      </c>
      <c r="C328" s="33">
        <f ca="1">SUMIF('Cash Flows - Financing'!B:B,'Payments - Financing'!B318,'Cash Flows - Financing'!Q:Q)</f>
        <v>-2823.2161081944446</v>
      </c>
      <c r="D328" s="33">
        <f ca="1">SUMIF('Cash Flows - Financing'!B:B,'Payments - Financing'!B318,'Cash Flows - Financing'!R:R)</f>
        <v>0</v>
      </c>
      <c r="E328" s="33">
        <f ca="1">C328+D328</f>
        <v>-2823.2161081944446</v>
      </c>
      <c r="F328" s="39" t="s">
        <v>19</v>
      </c>
    </row>
    <row r="329" spans="1:6" ht="15" x14ac:dyDescent="0.25">
      <c r="A329" s="40" t="s">
        <v>20</v>
      </c>
      <c r="B329" s="40" t="s">
        <v>826</v>
      </c>
      <c r="C329" s="33">
        <f ca="1">SUMIF('Cash Flows - Financing'!B:B,'Payments - Financing'!B319,'Cash Flows - Financing'!Q:Q)</f>
        <v>-6424.8187500000004</v>
      </c>
      <c r="D329" s="33">
        <f ca="1">SUMIF('Cash Flows - Financing'!B:B,'Payments - Financing'!B319,'Cash Flows - Financing'!R:R)</f>
        <v>-1562.79375</v>
      </c>
      <c r="E329" s="33">
        <f ca="1">C329+D329</f>
        <v>-7987.6125000000002</v>
      </c>
      <c r="F329" s="39" t="s">
        <v>19</v>
      </c>
    </row>
    <row r="330" spans="1:6" ht="15" x14ac:dyDescent="0.25">
      <c r="A330" s="40" t="s">
        <v>20</v>
      </c>
      <c r="B330" s="40" t="s">
        <v>828</v>
      </c>
      <c r="C330" s="33">
        <f ca="1">SUMIF('Cash Flows - Financing'!B:B,'Payments - Financing'!B320,'Cash Flows - Financing'!Q:Q)</f>
        <v>-28554.75</v>
      </c>
      <c r="D330" s="33">
        <f ca="1">SUMIF('Cash Flows - Financing'!B:B,'Payments - Financing'!B320,'Cash Flows - Financing'!R:R)</f>
        <v>-6945.75</v>
      </c>
      <c r="E330" s="33">
        <f ca="1">C330+D330</f>
        <v>-35500.5</v>
      </c>
      <c r="F330" s="39" t="s">
        <v>19</v>
      </c>
    </row>
    <row r="331" spans="1:6" ht="15" x14ac:dyDescent="0.25">
      <c r="A331" s="40" t="s">
        <v>20</v>
      </c>
      <c r="B331" s="40" t="s">
        <v>830</v>
      </c>
      <c r="C331" s="33">
        <f ca="1">SUMIF('Cash Flows - Financing'!B:B,'Payments - Financing'!B321,'Cash Flows - Financing'!Q:Q)</f>
        <v>-15467.15625</v>
      </c>
      <c r="D331" s="33">
        <f ca="1">SUMIF('Cash Flows - Financing'!B:B,'Payments - Financing'!B321,'Cash Flows - Financing'!R:R)</f>
        <v>-3762.28125</v>
      </c>
      <c r="E331" s="33">
        <f ca="1">C331+D331</f>
        <v>-19229.4375</v>
      </c>
      <c r="F331" s="39" t="s">
        <v>19</v>
      </c>
    </row>
    <row r="332" spans="1:6" ht="15" x14ac:dyDescent="0.25">
      <c r="A332" s="40" t="s">
        <v>20</v>
      </c>
      <c r="B332" s="40" t="s">
        <v>832</v>
      </c>
      <c r="C332" s="33">
        <f ca="1">SUMIF('Cash Flows - Financing'!B:B,'Payments - Financing'!B322,'Cash Flows - Financing'!Q:Q)</f>
        <v>-21416.0625</v>
      </c>
      <c r="D332" s="33">
        <f ca="1">SUMIF('Cash Flows - Financing'!B:B,'Payments - Financing'!B322,'Cash Flows - Financing'!R:R)</f>
        <v>-5209.3125</v>
      </c>
      <c r="E332" s="33">
        <f ca="1">C332+D332</f>
        <v>-26625.375</v>
      </c>
      <c r="F332" s="39" t="s">
        <v>19</v>
      </c>
    </row>
    <row r="333" spans="1:6" ht="15" x14ac:dyDescent="0.25">
      <c r="A333" s="40" t="s">
        <v>20</v>
      </c>
      <c r="B333" s="40" t="s">
        <v>834</v>
      </c>
      <c r="C333" s="33">
        <f ca="1">SUMIF('Cash Flows - Financing'!B:B,'Payments - Financing'!B323,'Cash Flows - Financing'!Q:Q)</f>
        <v>-194.41452923055559</v>
      </c>
      <c r="D333" s="33">
        <f ca="1">SUMIF('Cash Flows - Financing'!B:B,'Payments - Financing'!B323,'Cash Flows - Financing'!R:R)</f>
        <v>-17497.307630750001</v>
      </c>
      <c r="E333" s="33">
        <f ca="1">C333+D333</f>
        <v>-17691.722159980556</v>
      </c>
      <c r="F333" s="39" t="s">
        <v>19</v>
      </c>
    </row>
    <row r="334" spans="1:6" ht="15" x14ac:dyDescent="0.25">
      <c r="A334" s="40" t="s">
        <v>20</v>
      </c>
      <c r="B334" s="40" t="s">
        <v>838</v>
      </c>
      <c r="C334" s="33">
        <f ca="1">SUMIF('Cash Flows - Financing'!B:B,'Payments - Financing'!B324,'Cash Flows - Financing'!Q:Q)</f>
        <v>-83.331111111111099</v>
      </c>
      <c r="D334" s="33">
        <f ca="1">SUMIF('Cash Flows - Financing'!B:B,'Payments - Financing'!B324,'Cash Flows - Financing'!R:R)</f>
        <v>-7499.7999999999993</v>
      </c>
      <c r="E334" s="33">
        <f ca="1">C334+D334</f>
        <v>-7583.1311111111099</v>
      </c>
      <c r="F334" s="39" t="s">
        <v>19</v>
      </c>
    </row>
    <row r="335" spans="1:6" ht="15" x14ac:dyDescent="0.25">
      <c r="A335" s="40" t="s">
        <v>20</v>
      </c>
      <c r="B335" s="40" t="s">
        <v>842</v>
      </c>
      <c r="C335" s="33">
        <f ca="1">SUMIF('Cash Flows - Financing'!B:B,'Payments - Financing'!B325,'Cash Flows - Financing'!Q:Q)</f>
        <v>-163.625</v>
      </c>
      <c r="D335" s="33">
        <f ca="1">SUMIF('Cash Flows - Financing'!B:B,'Payments - Financing'!B325,'Cash Flows - Financing'!R:R)</f>
        <v>-14726.249999999998</v>
      </c>
      <c r="E335" s="33">
        <f ca="1">C335+D335</f>
        <v>-14889.874999999998</v>
      </c>
      <c r="F335" s="39" t="s">
        <v>19</v>
      </c>
    </row>
    <row r="336" spans="1:6" ht="15" x14ac:dyDescent="0.25">
      <c r="A336" s="40" t="s">
        <v>20</v>
      </c>
      <c r="B336" s="40" t="s">
        <v>844</v>
      </c>
      <c r="C336" s="33">
        <f ca="1">SUMIF('Cash Flows - Financing'!B:B,'Payments - Financing'!B326,'Cash Flows - Financing'!Q:Q)</f>
        <v>-216.75000000000003</v>
      </c>
      <c r="D336" s="33">
        <f ca="1">SUMIF('Cash Flows - Financing'!B:B,'Payments - Financing'!B326,'Cash Flows - Financing'!R:R)</f>
        <v>-19507.5</v>
      </c>
      <c r="E336" s="33">
        <f ca="1">C336+D336</f>
        <v>-19724.25</v>
      </c>
      <c r="F336" s="39" t="s">
        <v>19</v>
      </c>
    </row>
    <row r="337" spans="1:6" ht="15" x14ac:dyDescent="0.25">
      <c r="A337" s="40" t="s">
        <v>20</v>
      </c>
      <c r="B337" s="40" t="s">
        <v>846</v>
      </c>
      <c r="C337" s="33">
        <f ca="1">SUMIF('Cash Flows - Financing'!B:B,'Payments - Financing'!B327,'Cash Flows - Financing'!Q:Q)</f>
        <v>-14953.577128125004</v>
      </c>
      <c r="D337" s="33">
        <f ca="1">SUMIF('Cash Flows - Financing'!B:B,'Payments - Financing'!B327,'Cash Flows - Financing'!R:R)</f>
        <v>-14621.275414166668</v>
      </c>
      <c r="E337" s="33">
        <f ca="1">C337+D337</f>
        <v>-29574.852542291672</v>
      </c>
      <c r="F337" s="39" t="s">
        <v>19</v>
      </c>
    </row>
    <row r="338" spans="1:6" ht="15" x14ac:dyDescent="0.25">
      <c r="A338" s="40" t="s">
        <v>20</v>
      </c>
      <c r="B338" s="40" t="s">
        <v>848</v>
      </c>
      <c r="C338" s="33">
        <f ca="1">SUMIF('Cash Flows - Financing'!B:B,'Payments - Financing'!B328,'Cash Flows - Financing'!Q:Q)</f>
        <v>-893.56342413333323</v>
      </c>
      <c r="D338" s="33">
        <f ca="1">SUMIF('Cash Flows - Financing'!B:B,'Payments - Financing'!B328,'Cash Flows - Financing'!R:R)</f>
        <v>-12956.669649933332</v>
      </c>
      <c r="E338" s="33">
        <f ca="1">C338+D338</f>
        <v>-13850.233074066666</v>
      </c>
      <c r="F338" s="39" t="s">
        <v>19</v>
      </c>
    </row>
    <row r="339" spans="1:6" ht="15" x14ac:dyDescent="0.25">
      <c r="A339" s="40" t="s">
        <v>20</v>
      </c>
      <c r="B339" s="40" t="s">
        <v>850</v>
      </c>
      <c r="C339" s="33">
        <f ca="1">SUMIF('Cash Flows - Financing'!B:B,'Payments - Financing'!B329,'Cash Flows - Financing'!Q:Q)</f>
        <v>-20099.904030000002</v>
      </c>
      <c r="D339" s="33">
        <f ca="1">SUMIF('Cash Flows - Financing'!B:B,'Payments - Financing'!B329,'Cash Flows - Financing'!R:R)</f>
        <v>0</v>
      </c>
      <c r="E339" s="33">
        <f ca="1">C339+D339</f>
        <v>-20099.904030000002</v>
      </c>
      <c r="F339" s="39" t="s">
        <v>19</v>
      </c>
    </row>
    <row r="340" spans="1:6" ht="15" x14ac:dyDescent="0.25">
      <c r="A340" s="40" t="s">
        <v>20</v>
      </c>
      <c r="B340" s="40" t="s">
        <v>852</v>
      </c>
      <c r="C340" s="33">
        <f ca="1">SUMIF('Cash Flows - Financing'!B:B,'Payments - Financing'!B330,'Cash Flows - Financing'!Q:Q)</f>
        <v>-20099.91439125</v>
      </c>
      <c r="D340" s="33">
        <f ca="1">SUMIF('Cash Flows - Financing'!B:B,'Payments - Financing'!B330,'Cash Flows - Financing'!R:R)</f>
        <v>0</v>
      </c>
      <c r="E340" s="33">
        <f ca="1">C340+D340</f>
        <v>-20099.91439125</v>
      </c>
      <c r="F340" s="39" t="s">
        <v>19</v>
      </c>
    </row>
    <row r="341" spans="1:6" ht="15" x14ac:dyDescent="0.25">
      <c r="A341" s="40" t="s">
        <v>20</v>
      </c>
      <c r="B341" s="40" t="s">
        <v>854</v>
      </c>
      <c r="C341" s="33">
        <f ca="1">SUMIF('Cash Flows - Financing'!B:B,'Payments - Financing'!B331,'Cash Flows - Financing'!Q:Q)</f>
        <v>-75.330442500000004</v>
      </c>
      <c r="D341" s="33">
        <f ca="1">SUMIF('Cash Flows - Financing'!B:B,'Payments - Financing'!B331,'Cash Flows - Financing'!R:R)</f>
        <v>-6779.7398249999997</v>
      </c>
      <c r="E341" s="33">
        <f ca="1">C341+D341</f>
        <v>-6855.0702674999993</v>
      </c>
      <c r="F341" s="39" t="s">
        <v>19</v>
      </c>
    </row>
    <row r="342" spans="1:6" ht="15" x14ac:dyDescent="0.25">
      <c r="A342" s="40" t="s">
        <v>20</v>
      </c>
      <c r="B342" s="40" t="s">
        <v>858</v>
      </c>
      <c r="C342" s="33">
        <f ca="1">SUMIF('Cash Flows - Financing'!B:B,'Payments - Financing'!B332,'Cash Flows - Financing'!Q:Q)</f>
        <v>-18238.888888888891</v>
      </c>
      <c r="D342" s="33">
        <f ca="1">SUMIF('Cash Flows - Financing'!B:B,'Payments - Financing'!B332,'Cash Flows - Financing'!R:R)</f>
        <v>-30488.888888888891</v>
      </c>
      <c r="E342" s="33">
        <f ca="1">C342+D342</f>
        <v>-48727.777777777781</v>
      </c>
      <c r="F342" s="39" t="s">
        <v>19</v>
      </c>
    </row>
    <row r="343" spans="1:6" ht="15" x14ac:dyDescent="0.25">
      <c r="A343" s="40" t="s">
        <v>20</v>
      </c>
      <c r="B343" s="40" t="s">
        <v>862</v>
      </c>
      <c r="C343" s="33">
        <f ca="1">SUMIF('Cash Flows - Financing'!B:B,'Payments - Financing'!B333,'Cash Flows - Financing'!Q:Q)</f>
        <v>-77632.876712328769</v>
      </c>
      <c r="D343" s="33">
        <f ca="1">SUMIF('Cash Flows - Financing'!B:B,'Payments - Financing'!B333,'Cash Flows - Financing'!R:R)</f>
        <v>-34367.123287671231</v>
      </c>
      <c r="E343" s="33">
        <f ca="1">C343+D343</f>
        <v>-112000</v>
      </c>
      <c r="F343" s="39" t="s">
        <v>19</v>
      </c>
    </row>
    <row r="344" spans="1:6" ht="15" x14ac:dyDescent="0.25">
      <c r="A344" s="40" t="s">
        <v>20</v>
      </c>
      <c r="B344" s="40" t="s">
        <v>864</v>
      </c>
      <c r="C344" s="33">
        <f ca="1">SUMIF('Cash Flows - Financing'!B:B,'Payments - Financing'!B334,'Cash Flows - Financing'!Q:Q)</f>
        <v>-25971.416786249996</v>
      </c>
      <c r="D344" s="33">
        <f ca="1">SUMIF('Cash Flows - Financing'!B:B,'Payments - Financing'!B334,'Cash Flows - Financing'!R:R)</f>
        <v>-25971.416786249996</v>
      </c>
      <c r="E344" s="33">
        <f ca="1">C344+D344</f>
        <v>-51942.833572499992</v>
      </c>
      <c r="F344" s="39" t="s">
        <v>19</v>
      </c>
    </row>
    <row r="345" spans="1:6" ht="15" x14ac:dyDescent="0.25">
      <c r="A345" s="40" t="s">
        <v>20</v>
      </c>
      <c r="B345" s="40" t="s">
        <v>868</v>
      </c>
      <c r="C345" s="33">
        <f ca="1">SUMIF('Cash Flows - Financing'!B:B,'Payments - Financing'!B335,'Cash Flows - Financing'!Q:Q)</f>
        <v>-18077.57209125</v>
      </c>
      <c r="D345" s="33">
        <f ca="1">SUMIF('Cash Flows - Financing'!B:B,'Payments - Financing'!B335,'Cash Flows - Financing'!R:R)</f>
        <v>-18077.57209125</v>
      </c>
      <c r="E345" s="33">
        <f ca="1">C345+D345</f>
        <v>-36155.1441825</v>
      </c>
      <c r="F345" s="39" t="s">
        <v>19</v>
      </c>
    </row>
    <row r="346" spans="1:6" ht="15" x14ac:dyDescent="0.25">
      <c r="A346" s="40" t="s">
        <v>20</v>
      </c>
      <c r="B346" s="40" t="s">
        <v>870</v>
      </c>
      <c r="C346" s="33">
        <f ca="1">SUMIF('Cash Flows - Financing'!B:B,'Payments - Financing'!B336,'Cash Flows - Financing'!Q:Q)</f>
        <v>-100160.27397260275</v>
      </c>
      <c r="D346" s="33">
        <f ca="1">SUMIF('Cash Flows - Financing'!B:B,'Payments - Financing'!B336,'Cash Flows - Financing'!R:R)</f>
        <v>-44339.726027397264</v>
      </c>
      <c r="E346" s="33">
        <f ca="1">C346+D346</f>
        <v>-144500</v>
      </c>
      <c r="F346" s="39" t="s">
        <v>19</v>
      </c>
    </row>
    <row r="347" spans="1:6" ht="15" x14ac:dyDescent="0.25">
      <c r="A347" s="40" t="s">
        <v>20</v>
      </c>
      <c r="B347" s="40" t="s">
        <v>872</v>
      </c>
      <c r="C347" s="33">
        <f ca="1">SUMIF('Cash Flows - Financing'!B:B,'Payments - Financing'!B337,'Cash Flows - Financing'!Q:Q)</f>
        <v>-24375.937499999996</v>
      </c>
      <c r="D347" s="33">
        <f ca="1">SUMIF('Cash Flows - Financing'!B:B,'Payments - Financing'!B337,'Cash Flows - Financing'!R:R)</f>
        <v>-24375.937499999996</v>
      </c>
      <c r="E347" s="33">
        <f ca="1">C347+D347</f>
        <v>-48751.874999999993</v>
      </c>
      <c r="F347" s="39" t="s">
        <v>19</v>
      </c>
    </row>
    <row r="348" spans="1:6" ht="15" x14ac:dyDescent="0.25">
      <c r="A348" s="40" t="s">
        <v>20</v>
      </c>
      <c r="B348" s="40" t="s">
        <v>874</v>
      </c>
      <c r="C348" s="33">
        <f ca="1">SUMIF('Cash Flows - Financing'!B:B,'Payments - Financing'!B338,'Cash Flows - Financing'!Q:Q)</f>
        <v>-387.23161000000005</v>
      </c>
      <c r="D348" s="33">
        <f ca="1">SUMIF('Cash Flows - Financing'!B:B,'Payments - Financing'!B338,'Cash Flows - Financing'!R:R)</f>
        <v>-34850.844900000004</v>
      </c>
      <c r="E348" s="33">
        <f ca="1">C348+D348</f>
        <v>-35238.076510000006</v>
      </c>
      <c r="F348" s="39" t="s">
        <v>19</v>
      </c>
    </row>
    <row r="349" spans="1:6" ht="15" x14ac:dyDescent="0.25">
      <c r="A349" s="40" t="s">
        <v>20</v>
      </c>
      <c r="B349" s="40" t="s">
        <v>878</v>
      </c>
      <c r="C349" s="33">
        <f ca="1">SUMIF('Cash Flows - Financing'!B:B,'Payments - Financing'!B339,'Cash Flows - Financing'!Q:Q)</f>
        <v>-37222.222222222226</v>
      </c>
      <c r="D349" s="33">
        <f ca="1">SUMIF('Cash Flows - Financing'!B:B,'Payments - Financing'!B339,'Cash Flows - Financing'!R:R)</f>
        <v>-62222.222222222226</v>
      </c>
      <c r="E349" s="33">
        <f ca="1">C349+D349</f>
        <v>-99444.444444444453</v>
      </c>
      <c r="F349" s="39" t="s">
        <v>19</v>
      </c>
    </row>
    <row r="350" spans="1:6" ht="15" x14ac:dyDescent="0.25">
      <c r="A350" s="40" t="s">
        <v>20</v>
      </c>
      <c r="B350" s="40" t="s">
        <v>880</v>
      </c>
      <c r="C350" s="33">
        <f ca="1">SUMIF('Cash Flows - Financing'!B:B,'Payments - Financing'!B340,'Cash Flows - Financing'!Q:Q)</f>
        <v>-63277.777777777781</v>
      </c>
      <c r="D350" s="33">
        <f ca="1">SUMIF('Cash Flows - Financing'!B:B,'Payments - Financing'!B340,'Cash Flows - Financing'!R:R)</f>
        <v>-105777.77777777778</v>
      </c>
      <c r="E350" s="33">
        <f ca="1">C350+D350</f>
        <v>-169055.55555555556</v>
      </c>
      <c r="F350" s="39" t="s">
        <v>19</v>
      </c>
    </row>
    <row r="351" spans="1:6" ht="15" x14ac:dyDescent="0.25">
      <c r="A351" s="40" t="s">
        <v>20</v>
      </c>
      <c r="B351" s="40" t="s">
        <v>882</v>
      </c>
      <c r="C351" s="33">
        <f ca="1">SUMIF('Cash Flows - Financing'!B:B,'Payments - Financing'!B341,'Cash Flows - Financing'!Q:Q)</f>
        <v>-300941.66666666669</v>
      </c>
      <c r="D351" s="33">
        <f ca="1">SUMIF('Cash Flows - Financing'!B:B,'Payments - Financing'!B341,'Cash Flows - Financing'!R:R)</f>
        <v>-503066.66666666669</v>
      </c>
      <c r="E351" s="33">
        <f ca="1">C351+D351</f>
        <v>-804008.33333333337</v>
      </c>
      <c r="F351" s="39" t="s">
        <v>19</v>
      </c>
    </row>
    <row r="352" spans="1:6" ht="15" x14ac:dyDescent="0.25">
      <c r="A352" s="40" t="s">
        <v>20</v>
      </c>
      <c r="B352" s="40" t="s">
        <v>884</v>
      </c>
      <c r="C352" s="33">
        <f ca="1">SUMIF('Cash Flows - Financing'!B:B,'Payments - Financing'!B342,'Cash Flows - Financing'!Q:Q)</f>
        <v>-7275.491431202222</v>
      </c>
      <c r="D352" s="33">
        <f ca="1">SUMIF('Cash Flows - Financing'!B:B,'Payments - Financing'!B342,'Cash Flows - Financing'!R:R)</f>
        <v>-1388.0871809530556</v>
      </c>
      <c r="E352" s="33">
        <f ca="1">C352+D352</f>
        <v>-8663.5786121552774</v>
      </c>
      <c r="F352" s="39" t="s">
        <v>19</v>
      </c>
    </row>
    <row r="353" spans="1:6" ht="15" x14ac:dyDescent="0.25">
      <c r="A353" s="40" t="s">
        <v>20</v>
      </c>
      <c r="B353" s="40" t="s">
        <v>888</v>
      </c>
      <c r="C353" s="33">
        <f ca="1">SUMIF('Cash Flows - Financing'!B:B,'Payments - Financing'!B343,'Cash Flows - Financing'!Q:Q)</f>
        <v>0</v>
      </c>
      <c r="D353" s="33">
        <f ca="1">SUMIF('Cash Flows - Financing'!B:B,'Payments - Financing'!B343,'Cash Flows - Financing'!R:R)</f>
        <v>0</v>
      </c>
      <c r="E353" s="33">
        <f ca="1">C353+D353</f>
        <v>0</v>
      </c>
      <c r="F353" s="39" t="s">
        <v>19</v>
      </c>
    </row>
    <row r="354" spans="1:6" ht="15" x14ac:dyDescent="0.25">
      <c r="A354" s="40" t="s">
        <v>20</v>
      </c>
      <c r="B354" s="40" t="s">
        <v>890</v>
      </c>
      <c r="C354" s="33">
        <f ca="1">SUMIF('Cash Flows - Financing'!B:B,'Payments - Financing'!B344,'Cash Flows - Financing'!Q:Q)</f>
        <v>-43668.493150684932</v>
      </c>
      <c r="D354" s="33">
        <f ca="1">SUMIF('Cash Flows - Financing'!B:B,'Payments - Financing'!B344,'Cash Flows - Financing'!R:R)</f>
        <v>-19331.506849315068</v>
      </c>
      <c r="E354" s="33">
        <f ca="1">C354+D354</f>
        <v>-63000</v>
      </c>
      <c r="F354" s="39" t="s">
        <v>19</v>
      </c>
    </row>
    <row r="355" spans="1:6" ht="15" x14ac:dyDescent="0.25">
      <c r="A355" s="40" t="s">
        <v>20</v>
      </c>
      <c r="B355" s="40" t="s">
        <v>894</v>
      </c>
      <c r="C355" s="33">
        <f ca="1">SUMIF('Cash Flows - Financing'!B:B,'Payments - Financing'!B345,'Cash Flows - Financing'!Q:Q)</f>
        <v>-35097.222222222226</v>
      </c>
      <c r="D355" s="33">
        <f ca="1">SUMIF('Cash Flows - Financing'!B:B,'Payments - Financing'!B345,'Cash Flows - Financing'!R:R)</f>
        <v>-48027.777777777781</v>
      </c>
      <c r="E355" s="33">
        <f ca="1">C355+D355</f>
        <v>-83125</v>
      </c>
      <c r="F355" s="39" t="s">
        <v>19</v>
      </c>
    </row>
    <row r="356" spans="1:6" ht="15" x14ac:dyDescent="0.25">
      <c r="A356" s="40" t="s">
        <v>20</v>
      </c>
      <c r="B356" s="40" t="s">
        <v>896</v>
      </c>
      <c r="C356" s="33">
        <f ca="1">SUMIF('Cash Flows - Financing'!B:B,'Payments - Financing'!B346,'Cash Flows - Financing'!Q:Q)</f>
        <v>0</v>
      </c>
      <c r="D356" s="33">
        <f ca="1">SUMIF('Cash Flows - Financing'!B:B,'Payments - Financing'!B346,'Cash Flows - Financing'!R:R)</f>
        <v>0</v>
      </c>
      <c r="E356" s="33">
        <f ca="1">C356+D356</f>
        <v>0</v>
      </c>
      <c r="F356" s="39" t="s">
        <v>19</v>
      </c>
    </row>
    <row r="357" spans="1:6" ht="15" x14ac:dyDescent="0.25">
      <c r="A357" s="40" t="s">
        <v>20</v>
      </c>
      <c r="B357" s="40" t="s">
        <v>898</v>
      </c>
      <c r="C357" s="33">
        <f ca="1">SUMIF('Cash Flows - Financing'!B:B,'Payments - Financing'!B347,'Cash Flows - Financing'!Q:Q)</f>
        <v>-835616.43835616438</v>
      </c>
      <c r="D357" s="33">
        <f ca="1">SUMIF('Cash Flows - Financing'!B:B,'Payments - Financing'!B347,'Cash Flows - Financing'!R:R)</f>
        <v>-414383.56164383562</v>
      </c>
      <c r="E357" s="33">
        <f ca="1">C357+D357</f>
        <v>-1250000</v>
      </c>
      <c r="F357" s="39" t="s">
        <v>19</v>
      </c>
    </row>
    <row r="358" spans="1:6" ht="15" x14ac:dyDescent="0.25">
      <c r="A358" s="40" t="s">
        <v>20</v>
      </c>
      <c r="B358" s="40" t="s">
        <v>900</v>
      </c>
      <c r="C358" s="33">
        <f ca="1">SUMIF('Cash Flows - Financing'!B:B,'Payments - Financing'!B348,'Cash Flows - Financing'!Q:Q)</f>
        <v>-33500</v>
      </c>
      <c r="D358" s="33">
        <f ca="1">SUMIF('Cash Flows - Financing'!B:B,'Payments - Financing'!B348,'Cash Flows - Financing'!R:R)</f>
        <v>-56000</v>
      </c>
      <c r="E358" s="33">
        <f ca="1">C358+D358</f>
        <v>-89500</v>
      </c>
      <c r="F358" s="39" t="s">
        <v>19</v>
      </c>
    </row>
    <row r="359" spans="1:6" ht="15" x14ac:dyDescent="0.25">
      <c r="A359" s="40" t="s">
        <v>20</v>
      </c>
      <c r="B359" s="40" t="s">
        <v>902</v>
      </c>
      <c r="C359" s="33">
        <f ca="1">SUMIF('Cash Flows - Financing'!B:B,'Payments - Financing'!B349,'Cash Flows - Financing'!Q:Q)</f>
        <v>0</v>
      </c>
      <c r="D359" s="33">
        <f ca="1">SUMIF('Cash Flows - Financing'!B:B,'Payments - Financing'!B349,'Cash Flows - Financing'!R:R)</f>
        <v>0</v>
      </c>
      <c r="E359" s="33">
        <f ca="1">C359+D359</f>
        <v>0</v>
      </c>
      <c r="F359" s="39" t="s">
        <v>19</v>
      </c>
    </row>
    <row r="360" spans="1:6" ht="15" x14ac:dyDescent="0.25">
      <c r="A360" s="40" t="s">
        <v>20</v>
      </c>
      <c r="B360" s="40" t="s">
        <v>906</v>
      </c>
      <c r="C360" s="33">
        <f ca="1">SUMIF('Cash Flows - Financing'!B:B,'Payments - Financing'!B350,'Cash Flows - Financing'!Q:Q)</f>
        <v>-331.99595908333333</v>
      </c>
      <c r="D360" s="33">
        <f ca="1">SUMIF('Cash Flows - Financing'!B:B,'Payments - Financing'!B350,'Cash Flows - Financing'!R:R)</f>
        <v>-9627.882813416667</v>
      </c>
      <c r="E360" s="33">
        <f ca="1">C360+D360</f>
        <v>-9959.8787725000002</v>
      </c>
      <c r="F360" s="39" t="s">
        <v>19</v>
      </c>
    </row>
    <row r="361" spans="1:6" ht="15" x14ac:dyDescent="0.25">
      <c r="A361" s="40" t="s">
        <v>20</v>
      </c>
      <c r="B361" s="40" t="s">
        <v>908</v>
      </c>
      <c r="C361" s="33">
        <f ca="1">SUMIF('Cash Flows - Financing'!B:B,'Payments - Financing'!B351,'Cash Flows - Financing'!Q:Q)</f>
        <v>0</v>
      </c>
      <c r="D361" s="33">
        <f ca="1">SUMIF('Cash Flows - Financing'!B:B,'Payments - Financing'!B351,'Cash Flows - Financing'!R:R)</f>
        <v>0</v>
      </c>
      <c r="E361" s="33">
        <f ca="1">C361+D361</f>
        <v>0</v>
      </c>
      <c r="F361" s="39" t="s">
        <v>19</v>
      </c>
    </row>
    <row r="362" spans="1:6" ht="15" x14ac:dyDescent="0.25">
      <c r="A362" s="40" t="s">
        <v>20</v>
      </c>
      <c r="B362" s="40" t="s">
        <v>912</v>
      </c>
      <c r="C362" s="33">
        <f ca="1">SUMIF('Cash Flows - Financing'!B:B,'Payments - Financing'!B352,'Cash Flows - Financing'!Q:Q)</f>
        <v>0</v>
      </c>
      <c r="D362" s="33">
        <f ca="1">SUMIF('Cash Flows - Financing'!B:B,'Payments - Financing'!B352,'Cash Flows - Financing'!R:R)</f>
        <v>0</v>
      </c>
      <c r="E362" s="33">
        <f ca="1">C362+D362</f>
        <v>0</v>
      </c>
      <c r="F362" s="39" t="s">
        <v>19</v>
      </c>
    </row>
    <row r="363" spans="1:6" ht="15" x14ac:dyDescent="0.25">
      <c r="A363" s="40" t="s">
        <v>20</v>
      </c>
      <c r="B363" s="40" t="s">
        <v>914</v>
      </c>
      <c r="C363" s="33">
        <f ca="1">SUMIF('Cash Flows - Financing'!B:B,'Payments - Financing'!B353,'Cash Flows - Financing'!Q:Q)</f>
        <v>0</v>
      </c>
      <c r="D363" s="33">
        <f ca="1">SUMIF('Cash Flows - Financing'!B:B,'Payments - Financing'!B353,'Cash Flows - Financing'!R:R)</f>
        <v>0</v>
      </c>
      <c r="E363" s="33">
        <f ca="1">C363+D363</f>
        <v>0</v>
      </c>
      <c r="F363" s="39" t="s">
        <v>19</v>
      </c>
    </row>
    <row r="364" spans="1:6" ht="15" x14ac:dyDescent="0.25">
      <c r="A364" s="40" t="s">
        <v>20</v>
      </c>
      <c r="B364" s="40" t="s">
        <v>916</v>
      </c>
      <c r="C364" s="33">
        <f ca="1">SUMIF('Cash Flows - Financing'!B:B,'Payments - Financing'!B354,'Cash Flows - Financing'!Q:Q)</f>
        <v>-8370.81495</v>
      </c>
      <c r="D364" s="33">
        <f ca="1">SUMIF('Cash Flows - Financing'!B:B,'Payments - Financing'!B354,'Cash Flows - Financing'!R:R)</f>
        <v>-8370.81495</v>
      </c>
      <c r="E364" s="33">
        <f ca="1">C364+D364</f>
        <v>-16741.6299</v>
      </c>
      <c r="F364" s="39" t="s">
        <v>19</v>
      </c>
    </row>
    <row r="365" spans="1:6" ht="15" x14ac:dyDescent="0.25">
      <c r="A365" s="40" t="s">
        <v>20</v>
      </c>
      <c r="B365" s="40" t="s">
        <v>918</v>
      </c>
      <c r="C365" s="33">
        <f ca="1">SUMIF('Cash Flows - Financing'!B:B,'Payments - Financing'!B355,'Cash Flows - Financing'!Q:Q)</f>
        <v>-319.61406287222223</v>
      </c>
      <c r="D365" s="33">
        <f ca="1">SUMIF('Cash Flows - Financing'!B:B,'Payments - Financing'!B355,'Cash Flows - Financing'!R:R)</f>
        <v>-9268.8078232944445</v>
      </c>
      <c r="E365" s="33">
        <f ca="1">C365+D365</f>
        <v>-9588.4218861666668</v>
      </c>
      <c r="F365" s="39" t="s">
        <v>19</v>
      </c>
    </row>
    <row r="366" spans="1:6" ht="15" x14ac:dyDescent="0.25">
      <c r="A366" s="40" t="s">
        <v>20</v>
      </c>
      <c r="B366" s="40" t="s">
        <v>920</v>
      </c>
      <c r="C366" s="33">
        <f ca="1">SUMIF('Cash Flows - Financing'!B:B,'Payments - Financing'!B356,'Cash Flows - Financing'!Q:Q)</f>
        <v>0</v>
      </c>
      <c r="D366" s="33">
        <f ca="1">SUMIF('Cash Flows - Financing'!B:B,'Payments - Financing'!B356,'Cash Flows - Financing'!R:R)</f>
        <v>0</v>
      </c>
      <c r="E366" s="33">
        <f ca="1">C366+D366</f>
        <v>0</v>
      </c>
      <c r="F366" s="39" t="s">
        <v>19</v>
      </c>
    </row>
    <row r="367" spans="1:6" ht="15" x14ac:dyDescent="0.25">
      <c r="A367" s="40" t="s">
        <v>20</v>
      </c>
      <c r="B367" s="40" t="s">
        <v>924</v>
      </c>
      <c r="C367" s="33">
        <f ca="1">SUMIF('Cash Flows - Financing'!B:B,'Payments - Financing'!B357,'Cash Flows - Financing'!Q:Q)</f>
        <v>-17.888529166666668</v>
      </c>
      <c r="D367" s="33">
        <f ca="1">SUMIF('Cash Flows - Financing'!B:B,'Payments - Financing'!B357,'Cash Flows - Financing'!R:R)</f>
        <v>-1609.967625</v>
      </c>
      <c r="E367" s="33">
        <f ca="1">C367+D367</f>
        <v>-1627.8561541666666</v>
      </c>
      <c r="F367" s="39" t="s">
        <v>19</v>
      </c>
    </row>
    <row r="368" spans="1:6" ht="15" x14ac:dyDescent="0.25">
      <c r="A368" s="40" t="s">
        <v>20</v>
      </c>
      <c r="B368" s="40" t="s">
        <v>928</v>
      </c>
      <c r="C368" s="33">
        <f ca="1">SUMIF('Cash Flows - Financing'!B:B,'Payments - Financing'!B358,'Cash Flows - Financing'!Q:Q)</f>
        <v>-7980</v>
      </c>
      <c r="D368" s="33">
        <f ca="1">SUMIF('Cash Flows - Financing'!B:B,'Payments - Financing'!B358,'Cash Flows - Financing'!R:R)</f>
        <v>-1522.5</v>
      </c>
      <c r="E368" s="33">
        <f ca="1">C368+D368</f>
        <v>-9502.5</v>
      </c>
      <c r="F368" s="39" t="s">
        <v>19</v>
      </c>
    </row>
    <row r="369" spans="1:6" ht="15" x14ac:dyDescent="0.25">
      <c r="A369" s="40" t="s">
        <v>20</v>
      </c>
      <c r="B369" s="40" t="s">
        <v>932</v>
      </c>
      <c r="C369" s="33">
        <f ca="1">SUMIF('Cash Flows - Financing'!B:B,'Payments - Financing'!B359,'Cash Flows - Financing'!Q:Q)</f>
        <v>-41.666669236111112</v>
      </c>
      <c r="D369" s="33">
        <f ca="1">SUMIF('Cash Flows - Financing'!B:B,'Payments - Financing'!B359,'Cash Flows - Financing'!R:R)</f>
        <v>-3750.0002312500001</v>
      </c>
      <c r="E369" s="33">
        <f ca="1">C369+D369</f>
        <v>-3791.666900486111</v>
      </c>
      <c r="F369" s="39" t="s">
        <v>19</v>
      </c>
    </row>
    <row r="370" spans="1:6" ht="15" x14ac:dyDescent="0.25">
      <c r="A370" s="40" t="s">
        <v>20</v>
      </c>
      <c r="B370" s="40" t="s">
        <v>936</v>
      </c>
      <c r="C370" s="33">
        <f ca="1">SUMIF('Cash Flows - Financing'!B:B,'Payments - Financing'!B360,'Cash Flows - Financing'!Q:Q)</f>
        <v>-619.46622000000002</v>
      </c>
      <c r="D370" s="33">
        <f ca="1">SUMIF('Cash Flows - Financing'!B:B,'Payments - Financing'!B360,'Cash Flows - Financing'!R:R)</f>
        <v>-619.46622000000002</v>
      </c>
      <c r="E370" s="33">
        <f ca="1">C370+D370</f>
        <v>-1238.93244</v>
      </c>
      <c r="F370" s="39" t="s">
        <v>19</v>
      </c>
    </row>
    <row r="371" spans="1:6" ht="15" x14ac:dyDescent="0.25">
      <c r="A371" s="40" t="s">
        <v>20</v>
      </c>
      <c r="B371" s="40" t="s">
        <v>938</v>
      </c>
      <c r="C371" s="33">
        <f ca="1">SUMIF('Cash Flows - Financing'!B:B,'Payments - Financing'!B361,'Cash Flows - Financing'!Q:Q)</f>
        <v>-111.13622499999998</v>
      </c>
      <c r="D371" s="33">
        <f ca="1">SUMIF('Cash Flows - Financing'!B:B,'Payments - Financing'!B361,'Cash Flows - Financing'!R:R)</f>
        <v>-1611.4752624999999</v>
      </c>
      <c r="E371" s="33">
        <f ca="1">C371+D371</f>
        <v>-1722.6114874999998</v>
      </c>
      <c r="F371" s="39" t="s">
        <v>19</v>
      </c>
    </row>
    <row r="372" spans="1:6" ht="15" x14ac:dyDescent="0.25">
      <c r="A372" s="40" t="s">
        <v>20</v>
      </c>
      <c r="B372" s="40" t="s">
        <v>942</v>
      </c>
      <c r="C372" s="33">
        <f ca="1">SUMIF('Cash Flows - Financing'!B:B,'Payments - Financing'!B362,'Cash Flows - Financing'!Q:Q)</f>
        <v>-111.13622499999998</v>
      </c>
      <c r="D372" s="33">
        <f ca="1">SUMIF('Cash Flows - Financing'!B:B,'Payments - Financing'!B362,'Cash Flows - Financing'!R:R)</f>
        <v>-1611.4752624999999</v>
      </c>
      <c r="E372" s="33">
        <f ca="1">C372+D372</f>
        <v>-1722.6114874999998</v>
      </c>
      <c r="F372" s="39" t="s">
        <v>19</v>
      </c>
    </row>
    <row r="373" spans="1:6" ht="15" x14ac:dyDescent="0.25">
      <c r="A373" s="40" t="s">
        <v>20</v>
      </c>
      <c r="B373" s="40" t="s">
        <v>944</v>
      </c>
      <c r="C373" s="33">
        <f ca="1">SUMIF('Cash Flows - Financing'!B:B,'Payments - Financing'!B363,'Cash Flows - Financing'!Q:Q)</f>
        <v>0</v>
      </c>
      <c r="D373" s="33">
        <f ca="1">SUMIF('Cash Flows - Financing'!B:B,'Payments - Financing'!B363,'Cash Flows - Financing'!R:R)</f>
        <v>0</v>
      </c>
      <c r="E373" s="33">
        <f ca="1">C373+D373</f>
        <v>0</v>
      </c>
      <c r="F373" s="39" t="s">
        <v>19</v>
      </c>
    </row>
    <row r="374" spans="1:6" ht="15" x14ac:dyDescent="0.25">
      <c r="A374" s="40" t="s">
        <v>20</v>
      </c>
      <c r="B374" s="40" t="s">
        <v>946</v>
      </c>
      <c r="C374" s="33">
        <f ca="1">SUMIF('Cash Flows - Financing'!B:B,'Payments - Financing'!B364,'Cash Flows - Financing'!Q:Q)</f>
        <v>0</v>
      </c>
      <c r="D374" s="33">
        <f ca="1">SUMIF('Cash Flows - Financing'!B:B,'Payments - Financing'!B364,'Cash Flows - Financing'!R:R)</f>
        <v>0</v>
      </c>
      <c r="E374" s="33">
        <f ca="1">C374+D374</f>
        <v>0</v>
      </c>
      <c r="F374" s="39" t="s">
        <v>19</v>
      </c>
    </row>
    <row r="375" spans="1:6" ht="15" x14ac:dyDescent="0.25">
      <c r="A375" s="40" t="s">
        <v>20</v>
      </c>
      <c r="B375" s="40" t="s">
        <v>948</v>
      </c>
      <c r="C375" s="33">
        <f ca="1">SUMIF('Cash Flows - Financing'!B:B,'Payments - Financing'!B365,'Cash Flows - Financing'!Q:Q)</f>
        <v>-2245.9343443111111</v>
      </c>
      <c r="D375" s="33">
        <f ca="1">SUMIF('Cash Flows - Financing'!B:B,'Payments - Financing'!B365,'Cash Flows - Financing'!R:R)</f>
        <v>0</v>
      </c>
      <c r="E375" s="33">
        <f ca="1">C375+D375</f>
        <v>-2245.9343443111111</v>
      </c>
      <c r="F375" s="39" t="s">
        <v>19</v>
      </c>
    </row>
    <row r="376" spans="1:6" ht="15" x14ac:dyDescent="0.25">
      <c r="A376" s="40" t="s">
        <v>20</v>
      </c>
      <c r="B376" s="40" t="s">
        <v>950</v>
      </c>
      <c r="C376" s="33">
        <f ca="1">SUMIF('Cash Flows - Financing'!B:B,'Payments - Financing'!B366,'Cash Flows - Financing'!Q:Q)</f>
        <v>-2173.7625871111109</v>
      </c>
      <c r="D376" s="33">
        <f ca="1">SUMIF('Cash Flows - Financing'!B:B,'Payments - Financing'!B366,'Cash Flows - Financing'!R:R)</f>
        <v>0</v>
      </c>
      <c r="E376" s="33">
        <f ca="1">C376+D376</f>
        <v>-2173.7625871111109</v>
      </c>
      <c r="F376" s="39" t="s">
        <v>19</v>
      </c>
    </row>
    <row r="377" spans="1:6" ht="15" x14ac:dyDescent="0.25">
      <c r="A377" s="40" t="s">
        <v>20</v>
      </c>
      <c r="B377" s="40" t="s">
        <v>952</v>
      </c>
      <c r="C377" s="33">
        <f ca="1">SUMIF('Cash Flows - Financing'!B:B,'Payments - Financing'!B367,'Cash Flows - Financing'!Q:Q)</f>
        <v>-1137.9400304000001</v>
      </c>
      <c r="D377" s="33">
        <f ca="1">SUMIF('Cash Flows - Financing'!B:B,'Payments - Financing'!B367,'Cash Flows - Financing'!R:R)</f>
        <v>0</v>
      </c>
      <c r="E377" s="33">
        <f ca="1">C377+D377</f>
        <v>-1137.9400304000001</v>
      </c>
      <c r="F377" s="39" t="s">
        <v>19</v>
      </c>
    </row>
    <row r="378" spans="1:6" ht="15" x14ac:dyDescent="0.25">
      <c r="A378" s="40" t="s">
        <v>20</v>
      </c>
      <c r="B378" s="40" t="s">
        <v>954</v>
      </c>
      <c r="C378" s="33">
        <f ca="1">SUMIF('Cash Flows - Financing'!B:B,'Payments - Financing'!B368,'Cash Flows - Financing'!Q:Q)</f>
        <v>-128333.33333333333</v>
      </c>
      <c r="D378" s="33">
        <f ca="1">SUMIF('Cash Flows - Financing'!B:B,'Payments - Financing'!B368,'Cash Flows - Financing'!R:R)</f>
        <v>-16041.666666666666</v>
      </c>
      <c r="E378" s="33">
        <f ca="1">C378+D378</f>
        <v>-144375</v>
      </c>
      <c r="F378" s="39" t="s">
        <v>19</v>
      </c>
    </row>
    <row r="379" spans="1:6" ht="15" x14ac:dyDescent="0.25">
      <c r="A379" s="40" t="s">
        <v>20</v>
      </c>
      <c r="B379" s="40" t="s">
        <v>957</v>
      </c>
      <c r="C379" s="33">
        <f ca="1">SUMIF('Cash Flows - Financing'!B:B,'Payments - Financing'!B369,'Cash Flows - Financing'!Q:Q)</f>
        <v>-706.84571592222221</v>
      </c>
      <c r="D379" s="33">
        <f ca="1">SUMIF('Cash Flows - Financing'!B:B,'Payments - Financing'!B369,'Cash Flows - Financing'!R:R)</f>
        <v>-20498.525761744444</v>
      </c>
      <c r="E379" s="33">
        <f ca="1">C379+D379</f>
        <v>-21205.371477666667</v>
      </c>
      <c r="F379" s="39" t="s">
        <v>19</v>
      </c>
    </row>
    <row r="380" spans="1:6" ht="15" x14ac:dyDescent="0.25">
      <c r="A380" s="40" t="s">
        <v>20</v>
      </c>
      <c r="B380" s="40" t="s">
        <v>961</v>
      </c>
      <c r="C380" s="33">
        <f ca="1">SUMIF('Cash Flows - Financing'!B:B,'Payments - Financing'!B370,'Cash Flows - Financing'!Q:Q)</f>
        <v>-29070.677107855554</v>
      </c>
      <c r="D380" s="33">
        <f ca="1">SUMIF('Cash Flows - Financing'!B:B,'Payments - Financing'!B370,'Cash Flows - Financing'!R:R)</f>
        <v>-1352.1245166444444</v>
      </c>
      <c r="E380" s="33">
        <f ca="1">C380+D380</f>
        <v>-30422.8016245</v>
      </c>
      <c r="F380" s="39" t="s">
        <v>19</v>
      </c>
    </row>
    <row r="381" spans="1:6" ht="15" x14ac:dyDescent="0.25">
      <c r="A381" s="40" t="s">
        <v>20</v>
      </c>
      <c r="B381" s="40" t="s">
        <v>963</v>
      </c>
      <c r="C381" s="33">
        <f ca="1">SUMIF('Cash Flows - Financing'!B:B,'Payments - Financing'!B371,'Cash Flows - Financing'!Q:Q)</f>
        <v>-33313.875</v>
      </c>
      <c r="D381" s="33">
        <f ca="1">SUMIF('Cash Flows - Financing'!B:B,'Payments - Financing'!B371,'Cash Flows - Financing'!R:R)</f>
        <v>-8103.375</v>
      </c>
      <c r="E381" s="33">
        <f ca="1">C381+D381</f>
        <v>-41417.25</v>
      </c>
      <c r="F381" s="39" t="s">
        <v>19</v>
      </c>
    </row>
    <row r="382" spans="1:6" ht="15" x14ac:dyDescent="0.25">
      <c r="A382" s="40" t="s">
        <v>20</v>
      </c>
      <c r="B382" s="40" t="s">
        <v>965</v>
      </c>
      <c r="C382" s="33">
        <f ca="1">SUMIF('Cash Flows - Financing'!B:B,'Payments - Financing'!B372,'Cash Flows - Financing'!Q:Q)</f>
        <v>-42.796106250000001</v>
      </c>
      <c r="D382" s="33">
        <f ca="1">SUMIF('Cash Flows - Financing'!B:B,'Payments - Financing'!B372,'Cash Flows - Financing'!R:R)</f>
        <v>-3851.6495624999998</v>
      </c>
      <c r="E382" s="33">
        <f ca="1">C382+D382</f>
        <v>-3894.4456687499996</v>
      </c>
      <c r="F382" s="39" t="s">
        <v>19</v>
      </c>
    </row>
    <row r="383" spans="1:6" ht="15" x14ac:dyDescent="0.25">
      <c r="A383" s="40" t="s">
        <v>20</v>
      </c>
      <c r="B383" s="40" t="s">
        <v>967</v>
      </c>
      <c r="C383" s="33">
        <f ca="1">SUMIF('Cash Flows - Financing'!B:B,'Payments - Financing'!B373,'Cash Flows - Financing'!Q:Q)</f>
        <v>-19036.5</v>
      </c>
      <c r="D383" s="33">
        <f ca="1">SUMIF('Cash Flows - Financing'!B:B,'Payments - Financing'!B373,'Cash Flows - Financing'!R:R)</f>
        <v>-4630.5</v>
      </c>
      <c r="E383" s="33">
        <f ca="1">C383+D383</f>
        <v>-23667</v>
      </c>
      <c r="F383" s="39" t="s">
        <v>19</v>
      </c>
    </row>
    <row r="384" spans="1:6" ht="15" x14ac:dyDescent="0.25">
      <c r="A384" s="40" t="s">
        <v>20</v>
      </c>
      <c r="B384" s="40" t="s">
        <v>969</v>
      </c>
      <c r="C384" s="33">
        <f ca="1">SUMIF('Cash Flows - Financing'!B:B,'Payments - Financing'!B374,'Cash Flows - Financing'!Q:Q)</f>
        <v>-16864.535913749998</v>
      </c>
      <c r="D384" s="33">
        <f ca="1">SUMIF('Cash Flows - Financing'!B:B,'Payments - Financing'!B374,'Cash Flows - Financing'!R:R)</f>
        <v>-16864.535913749998</v>
      </c>
      <c r="E384" s="33">
        <f ca="1">C384+D384</f>
        <v>-33729.071827499996</v>
      </c>
      <c r="F384" s="39" t="s">
        <v>19</v>
      </c>
    </row>
    <row r="385" spans="1:6" ht="15" x14ac:dyDescent="0.25">
      <c r="A385" s="40" t="s">
        <v>20</v>
      </c>
      <c r="B385" s="40" t="s">
        <v>971</v>
      </c>
      <c r="C385" s="33">
        <f ca="1">SUMIF('Cash Flows - Financing'!B:B,'Payments - Financing'!B375,'Cash Flows - Financing'!Q:Q)</f>
        <v>-201.28472277777774</v>
      </c>
      <c r="D385" s="33">
        <f ca="1">SUMIF('Cash Flows - Financing'!B:B,'Payments - Financing'!B375,'Cash Flows - Financing'!R:R)</f>
        <v>-36633.819545555554</v>
      </c>
      <c r="E385" s="33">
        <f ca="1">C385+D385</f>
        <v>-36835.104268333329</v>
      </c>
      <c r="F385" s="39" t="s">
        <v>19</v>
      </c>
    </row>
    <row r="386" spans="1:6" ht="15" x14ac:dyDescent="0.25">
      <c r="A386" s="40" t="s">
        <v>20</v>
      </c>
      <c r="B386" s="40" t="s">
        <v>975</v>
      </c>
      <c r="C386" s="33">
        <f ca="1">SUMIF('Cash Flows - Financing'!B:B,'Payments - Financing'!B376,'Cash Flows - Financing'!Q:Q)</f>
        <v>-261.62409000000002</v>
      </c>
      <c r="D386" s="33">
        <f ca="1">SUMIF('Cash Flows - Financing'!B:B,'Payments - Financing'!B376,'Cash Flows - Financing'!R:R)</f>
        <v>-7325.4745200000007</v>
      </c>
      <c r="E386" s="33">
        <f ca="1">C386+D386</f>
        <v>-7587.0986100000009</v>
      </c>
      <c r="F386" s="39" t="s">
        <v>19</v>
      </c>
    </row>
    <row r="387" spans="1:6" ht="15" x14ac:dyDescent="0.25">
      <c r="A387" s="40" t="s">
        <v>20</v>
      </c>
      <c r="B387" s="40" t="s">
        <v>977</v>
      </c>
      <c r="C387" s="33">
        <f ca="1">SUMIF('Cash Flows - Financing'!B:B,'Payments - Financing'!B377,'Cash Flows - Financing'!Q:Q)</f>
        <v>-3515.6753497777781</v>
      </c>
      <c r="D387" s="33">
        <f ca="1">SUMIF('Cash Flows - Financing'!B:B,'Payments - Financing'!B377,'Cash Flows - Financing'!R:R)</f>
        <v>-6262.2967167916668</v>
      </c>
      <c r="E387" s="33">
        <f ca="1">C387+D387</f>
        <v>-9777.972066569444</v>
      </c>
      <c r="F387" s="39" t="s">
        <v>19</v>
      </c>
    </row>
    <row r="388" spans="1:6" ht="15" x14ac:dyDescent="0.25">
      <c r="A388" s="40" t="s">
        <v>20</v>
      </c>
      <c r="B388" s="40" t="s">
        <v>979</v>
      </c>
      <c r="C388" s="33">
        <f ca="1">SUMIF('Cash Flows - Financing'!B:B,'Payments - Financing'!B378,'Cash Flows - Financing'!Q:Q)</f>
        <v>-3577.5102844444441</v>
      </c>
      <c r="D388" s="33">
        <f ca="1">SUMIF('Cash Flows - Financing'!B:B,'Payments - Financing'!B378,'Cash Flows - Financing'!R:R)</f>
        <v>-4344.1196311111107</v>
      </c>
      <c r="E388" s="33">
        <f ca="1">C388+D388</f>
        <v>-7921.6299155555553</v>
      </c>
      <c r="F388" s="39" t="s">
        <v>19</v>
      </c>
    </row>
    <row r="389" spans="1:6" ht="15" x14ac:dyDescent="0.25">
      <c r="A389" s="40" t="s">
        <v>20</v>
      </c>
      <c r="B389" s="40" t="s">
        <v>981</v>
      </c>
      <c r="C389" s="33">
        <f ca="1">SUMIF('Cash Flows - Financing'!B:B,'Payments - Financing'!B379,'Cash Flows - Financing'!Q:Q)</f>
        <v>-174013.88888888893</v>
      </c>
      <c r="D389" s="33">
        <f ca="1">SUMIF('Cash Flows - Financing'!B:B,'Payments - Financing'!B379,'Cash Flows - Financing'!R:R)</f>
        <v>-290888.88888888893</v>
      </c>
      <c r="E389" s="33">
        <f ca="1">C389+D389</f>
        <v>-464902.77777777787</v>
      </c>
      <c r="F389" s="39" t="s">
        <v>19</v>
      </c>
    </row>
    <row r="390" spans="1:6" ht="15" x14ac:dyDescent="0.25">
      <c r="A390" s="40" t="s">
        <v>20</v>
      </c>
      <c r="B390" s="40" t="s">
        <v>985</v>
      </c>
      <c r="C390" s="33">
        <f ca="1">SUMIF('Cash Flows - Financing'!B:B,'Payments - Financing'!B380,'Cash Flows - Financing'!Q:Q)</f>
        <v>-185.55105314166664</v>
      </c>
      <c r="D390" s="33">
        <f ca="1">SUMIF('Cash Flows - Financing'!B:B,'Payments - Financing'!B380,'Cash Flows - Financing'!R:R)</f>
        <v>-16699.594782749999</v>
      </c>
      <c r="E390" s="33">
        <f ca="1">C390+D390</f>
        <v>-16885.145835891664</v>
      </c>
      <c r="F390" s="39" t="s">
        <v>19</v>
      </c>
    </row>
    <row r="391" spans="1:6" ht="15" x14ac:dyDescent="0.25">
      <c r="A391" s="40" t="s">
        <v>20</v>
      </c>
      <c r="B391" s="40" t="s">
        <v>987</v>
      </c>
      <c r="C391" s="33">
        <f ca="1">SUMIF('Cash Flows - Financing'!B:B,'Payments - Financing'!B381,'Cash Flows - Financing'!Q:Q)</f>
        <v>-38548.912499999999</v>
      </c>
      <c r="D391" s="33">
        <f ca="1">SUMIF('Cash Flows - Financing'!B:B,'Payments - Financing'!B381,'Cash Flows - Financing'!R:R)</f>
        <v>-9376.7624999999989</v>
      </c>
      <c r="E391" s="33">
        <f ca="1">C391+D391</f>
        <v>-47925.674999999996</v>
      </c>
      <c r="F391" s="39" t="s">
        <v>19</v>
      </c>
    </row>
    <row r="392" spans="1:6" ht="15" x14ac:dyDescent="0.25">
      <c r="A392" s="40" t="s">
        <v>20</v>
      </c>
      <c r="B392" s="40" t="s">
        <v>989</v>
      </c>
      <c r="C392" s="33">
        <f ca="1">SUMIF('Cash Flows - Financing'!B:B,'Payments - Financing'!B382,'Cash Flows - Financing'!Q:Q)</f>
        <v>-104222.22222222222</v>
      </c>
      <c r="D392" s="33">
        <f ca="1">SUMIF('Cash Flows - Financing'!B:B,'Payments - Financing'!B382,'Cash Flows - Financing'!R:R)</f>
        <v>-174222.22222222222</v>
      </c>
      <c r="E392" s="33">
        <f ca="1">C392+D392</f>
        <v>-278444.44444444444</v>
      </c>
      <c r="F392" s="39" t="s">
        <v>19</v>
      </c>
    </row>
    <row r="393" spans="1:6" ht="15" x14ac:dyDescent="0.25">
      <c r="A393" s="40" t="s">
        <v>20</v>
      </c>
      <c r="B393" s="40" t="s">
        <v>993</v>
      </c>
      <c r="C393" s="33">
        <f ca="1">SUMIF('Cash Flows - Financing'!B:B,'Payments - Financing'!B383,'Cash Flows - Financing'!Q:Q)</f>
        <v>-20971.222915499999</v>
      </c>
      <c r="D393" s="33">
        <f ca="1">SUMIF('Cash Flows - Financing'!B:B,'Payments - Financing'!B383,'Cash Flows - Financing'!R:R)</f>
        <v>-975.40571699999987</v>
      </c>
      <c r="E393" s="33">
        <f ca="1">C393+D393</f>
        <v>-21946.6286325</v>
      </c>
      <c r="F393" s="39" t="s">
        <v>19</v>
      </c>
    </row>
    <row r="394" spans="1:6" ht="15" x14ac:dyDescent="0.25">
      <c r="A394" s="40" t="s">
        <v>20</v>
      </c>
      <c r="B394" s="40" t="s">
        <v>995</v>
      </c>
      <c r="C394" s="33">
        <f ca="1">SUMIF('Cash Flows - Financing'!B:B,'Payments - Financing'!B384,'Cash Flows - Financing'!Q:Q)</f>
        <v>0</v>
      </c>
      <c r="D394" s="33">
        <f ca="1">SUMIF('Cash Flows - Financing'!B:B,'Payments - Financing'!B384,'Cash Flows - Financing'!R:R)</f>
        <v>0</v>
      </c>
      <c r="E394" s="33">
        <f ca="1">C394+D394</f>
        <v>0</v>
      </c>
      <c r="F394" s="39" t="s">
        <v>19</v>
      </c>
    </row>
    <row r="395" spans="1:6" ht="15" x14ac:dyDescent="0.25">
      <c r="A395" s="40" t="s">
        <v>20</v>
      </c>
      <c r="B395" s="40" t="s">
        <v>998</v>
      </c>
      <c r="C395" s="33">
        <f ca="1">SUMIF('Cash Flows - Financing'!B:B,'Payments - Financing'!B385,'Cash Flows - Financing'!Q:Q)</f>
        <v>-78.125</v>
      </c>
      <c r="D395" s="33">
        <f ca="1">SUMIF('Cash Flows - Financing'!B:B,'Payments - Financing'!B385,'Cash Flows - Financing'!R:R)</f>
        <v>-2421.875</v>
      </c>
      <c r="E395" s="33">
        <f ca="1">C395+D395</f>
        <v>-2500</v>
      </c>
      <c r="F395" s="39" t="s">
        <v>19</v>
      </c>
    </row>
    <row r="396" spans="1:6" ht="15" x14ac:dyDescent="0.25">
      <c r="A396" s="40" t="s">
        <v>20</v>
      </c>
      <c r="B396" s="40" t="s">
        <v>1006</v>
      </c>
      <c r="C396" s="33">
        <f ca="1">SUMIF('Cash Flows - Financing'!B:B,'Payments - Financing'!B387,'Cash Flows - Financing'!Q:Q)</f>
        <v>-9080.6622344999978</v>
      </c>
      <c r="D396" s="33">
        <f ca="1">SUMIF('Cash Flows - Financing'!B:B,'Payments - Financing'!B387,'Cash Flows - Financing'!R:R)</f>
        <v>-21860.853527499996</v>
      </c>
      <c r="E396" s="33">
        <f ca="1">C396+D396</f>
        <v>-30941.515761999995</v>
      </c>
      <c r="F396" s="39" t="s">
        <v>19</v>
      </c>
    </row>
    <row r="397" spans="1:6" ht="15" x14ac:dyDescent="0.25">
      <c r="A397" s="40" t="s">
        <v>20</v>
      </c>
      <c r="B397" s="40" t="s">
        <v>1008</v>
      </c>
      <c r="C397" s="33">
        <f ca="1">SUMIF('Cash Flows - Financing'!B:B,'Payments - Financing'!B388,'Cash Flows - Financing'!Q:Q)</f>
        <v>-86349.206375111113</v>
      </c>
      <c r="D397" s="33">
        <f ca="1">SUMIF('Cash Flows - Financing'!B:B,'Payments - Financing'!B388,'Cash Flows - Financing'!R:R)</f>
        <v>-159206.34925411112</v>
      </c>
      <c r="E397" s="33">
        <f ca="1">C397+D397</f>
        <v>-245555.55562922225</v>
      </c>
      <c r="F397" s="39" t="s">
        <v>19</v>
      </c>
    </row>
    <row r="398" spans="1:6" ht="15" x14ac:dyDescent="0.25">
      <c r="A398" s="40" t="s">
        <v>20</v>
      </c>
      <c r="B398" s="40" t="s">
        <v>1012</v>
      </c>
      <c r="C398" s="33">
        <f ca="1">SUMIF('Cash Flows - Financing'!B:B,'Payments - Financing'!B390,'Cash Flows - Financing'!Q:Q)</f>
        <v>-245.9722252777778</v>
      </c>
      <c r="D398" s="33">
        <f ca="1">SUMIF('Cash Flows - Financing'!B:B,'Payments - Financing'!B390,'Cash Flows - Financing'!R:R)</f>
        <v>-7133.1945330555563</v>
      </c>
      <c r="E398" s="33">
        <f ca="1">C398+D398</f>
        <v>-7379.1667583333337</v>
      </c>
      <c r="F398" s="39" t="s">
        <v>19</v>
      </c>
    </row>
    <row r="399" spans="1:6" ht="15" x14ac:dyDescent="0.25">
      <c r="A399" s="40" t="s">
        <v>20</v>
      </c>
      <c r="B399" s="40" t="s">
        <v>1014</v>
      </c>
      <c r="C399" s="33">
        <f ca="1">SUMIF('Cash Flows - Financing'!B:B,'Payments - Financing'!B391,'Cash Flows - Financing'!Q:Q)</f>
        <v>-964.65789777777775</v>
      </c>
      <c r="D399" s="33">
        <f ca="1">SUMIF('Cash Flows - Financing'!B:B,'Payments - Financing'!B391,'Cash Flows - Financing'!R:R)</f>
        <v>-43409.6054</v>
      </c>
      <c r="E399" s="33">
        <f ca="1">C399+D399</f>
        <v>-44374.263297777776</v>
      </c>
      <c r="F399" s="39" t="s">
        <v>19</v>
      </c>
    </row>
    <row r="400" spans="1:6" ht="15" x14ac:dyDescent="0.25">
      <c r="A400" s="40" t="s">
        <v>20</v>
      </c>
      <c r="B400" s="40" t="s">
        <v>1018</v>
      </c>
      <c r="C400" s="33">
        <f ca="1">SUMIF('Cash Flows - Financing'!B:B,'Payments - Financing'!B393,'Cash Flows - Financing'!Q:Q)</f>
        <v>-316687.96287455549</v>
      </c>
      <c r="D400" s="33">
        <f ca="1">SUMIF('Cash Flows - Financing'!B:B,'Payments - Financing'!B393,'Cash Flows - Financing'!R:R)</f>
        <v>-10796.180552541666</v>
      </c>
      <c r="E400" s="33">
        <f ca="1">C400+D400</f>
        <v>-327484.14342709718</v>
      </c>
      <c r="F400" s="39" t="s">
        <v>19</v>
      </c>
    </row>
    <row r="401" spans="1:6" ht="15" x14ac:dyDescent="0.25">
      <c r="A401" s="40" t="s">
        <v>20</v>
      </c>
      <c r="B401" s="40" t="s">
        <v>1020</v>
      </c>
      <c r="C401" s="33">
        <f ca="1">SUMIF('Cash Flows - Financing'!B:B,'Payments - Financing'!B394,'Cash Flows - Financing'!Q:Q)</f>
        <v>-5185.1233777777788</v>
      </c>
      <c r="D401" s="33">
        <f ca="1">SUMIF('Cash Flows - Financing'!B:B,'Payments - Financing'!B394,'Cash Flows - Financing'!R:R)</f>
        <v>-5128.1440000000002</v>
      </c>
      <c r="E401" s="33">
        <f ca="1">C401+D401</f>
        <v>-10313.267377777778</v>
      </c>
      <c r="F401" s="39" t="s">
        <v>19</v>
      </c>
    </row>
    <row r="402" spans="1:6" ht="15" x14ac:dyDescent="0.25">
      <c r="A402" s="40" t="s">
        <v>20</v>
      </c>
      <c r="B402" s="40" t="s">
        <v>1022</v>
      </c>
      <c r="C402" s="33">
        <f ca="1">SUMIF('Cash Flows - Financing'!B:B,'Payments - Financing'!B395,'Cash Flows - Financing'!Q:Q)</f>
        <v>-15768</v>
      </c>
      <c r="D402" s="33">
        <f ca="1">SUMIF('Cash Flows - Financing'!B:B,'Payments - Financing'!B395,'Cash Flows - Financing'!R:R)</f>
        <v>-7358.4000000000005</v>
      </c>
      <c r="E402" s="33">
        <f ca="1">C402+D402</f>
        <v>-23126.400000000001</v>
      </c>
      <c r="F402" s="39" t="s">
        <v>19</v>
      </c>
    </row>
    <row r="403" spans="1:6" ht="15" x14ac:dyDescent="0.25">
      <c r="A403" s="40" t="s">
        <v>20</v>
      </c>
      <c r="B403" s="40" t="s">
        <v>1024</v>
      </c>
      <c r="C403" s="33">
        <f ca="1">SUMIF('Cash Flows - Financing'!B:B,'Payments - Financing'!B396,'Cash Flows - Financing'!Q:Q)</f>
        <v>-1842739.7260273974</v>
      </c>
      <c r="D403" s="33">
        <f ca="1">SUMIF('Cash Flows - Financing'!B:B,'Payments - Financing'!B396,'Cash Flows - Financing'!R:R)</f>
        <v>-437260.27397260279</v>
      </c>
      <c r="E403" s="33">
        <f ca="1">C403+D403</f>
        <v>-2280000</v>
      </c>
      <c r="F403" s="39" t="s">
        <v>19</v>
      </c>
    </row>
    <row r="404" spans="1:6" ht="15" x14ac:dyDescent="0.25">
      <c r="A404" s="40" t="s">
        <v>20</v>
      </c>
      <c r="B404" s="40" t="s">
        <v>1026</v>
      </c>
      <c r="C404" s="33">
        <f ca="1">SUMIF('Cash Flows - Financing'!B:B,'Payments - Financing'!B397,'Cash Flows - Financing'!Q:Q)</f>
        <v>-15006.792043833333</v>
      </c>
      <c r="D404" s="33">
        <f ca="1">SUMIF('Cash Flows - Financing'!B:B,'Payments - Financing'!B397,'Cash Flows - Financing'!R:R)</f>
        <v>-4287.6548696666669</v>
      </c>
      <c r="E404" s="33">
        <f ca="1">C404+D404</f>
        <v>-19294.4469135</v>
      </c>
      <c r="F404" s="39" t="s">
        <v>19</v>
      </c>
    </row>
    <row r="405" spans="1:6" ht="15" x14ac:dyDescent="0.25">
      <c r="A405" s="40" t="s">
        <v>20</v>
      </c>
      <c r="B405" s="40" t="s">
        <v>1028</v>
      </c>
      <c r="C405" s="33">
        <f ca="1">SUMIF('Cash Flows - Financing'!B:B,'Payments - Financing'!B398,'Cash Flows - Financing'!Q:Q)</f>
        <v>-235.31073377777781</v>
      </c>
      <c r="D405" s="33">
        <f ca="1">SUMIF('Cash Flows - Financing'!B:B,'Payments - Financing'!B398,'Cash Flows - Financing'!R:R)</f>
        <v>-21177.966040000003</v>
      </c>
      <c r="E405" s="33">
        <f ca="1">C405+D405</f>
        <v>-21413.276773777779</v>
      </c>
      <c r="F405" s="39" t="s">
        <v>19</v>
      </c>
    </row>
    <row r="406" spans="1:6" ht="15" x14ac:dyDescent="0.25">
      <c r="A406" s="40" t="s">
        <v>20</v>
      </c>
      <c r="B406" s="40" t="s">
        <v>1030</v>
      </c>
      <c r="C406" s="33">
        <f ca="1">SUMIF('Cash Flows - Financing'!B:B,'Payments - Financing'!B399,'Cash Flows - Financing'!Q:Q)</f>
        <v>-33957.777777777774</v>
      </c>
      <c r="D406" s="33">
        <f ca="1">SUMIF('Cash Flows - Financing'!B:B,'Payments - Financing'!B399,'Cash Flows - Financing'!R:R)</f>
        <v>-8260</v>
      </c>
      <c r="E406" s="33">
        <f ca="1">C406+D406</f>
        <v>-42217.777777777774</v>
      </c>
      <c r="F406" s="39" t="s">
        <v>19</v>
      </c>
    </row>
    <row r="407" spans="1:6" ht="15" x14ac:dyDescent="0.25">
      <c r="A407" s="40" t="s">
        <v>20</v>
      </c>
      <c r="B407" s="40" t="s">
        <v>1032</v>
      </c>
      <c r="C407" s="33">
        <f ca="1">SUMIF('Cash Flows - Financing'!B:B,'Payments - Financing'!B400,'Cash Flows - Financing'!Q:Q)</f>
        <v>-1481.4814826666666</v>
      </c>
      <c r="D407" s="33">
        <f ca="1">SUMIF('Cash Flows - Financing'!B:B,'Payments - Financing'!B400,'Cash Flows - Financing'!R:R)</f>
        <v>-133333.33343999999</v>
      </c>
      <c r="E407" s="33">
        <f ca="1">C407+D407</f>
        <v>-134814.81492266664</v>
      </c>
      <c r="F407" s="39" t="s">
        <v>19</v>
      </c>
    </row>
    <row r="408" spans="1:6" ht="15" x14ac:dyDescent="0.25">
      <c r="A408" s="40" t="s">
        <v>20</v>
      </c>
      <c r="B408" s="40" t="s">
        <v>1036</v>
      </c>
      <c r="C408" s="33">
        <f ca="1">SUMIF('Cash Flows - Financing'!B:B,'Payments - Financing'!B401,'Cash Flows - Financing'!Q:Q)</f>
        <v>-15088.820128200001</v>
      </c>
      <c r="D408" s="33">
        <f ca="1">SUMIF('Cash Flows - Financing'!B:B,'Payments - Financing'!B401,'Cash Flows - Financing'!R:R)</f>
        <v>-14923.008918</v>
      </c>
      <c r="E408" s="33">
        <f ca="1">C408+D408</f>
        <v>-30011.8290462</v>
      </c>
      <c r="F408" s="39" t="s">
        <v>19</v>
      </c>
    </row>
    <row r="409" spans="1:6" ht="15" x14ac:dyDescent="0.25">
      <c r="A409" s="40" t="s">
        <v>20</v>
      </c>
      <c r="B409" s="40" t="s">
        <v>1038</v>
      </c>
      <c r="C409" s="33">
        <f ca="1">SUMIF('Cash Flows - Financing'!B:B,'Payments - Financing'!B402,'Cash Flows - Financing'!Q:Q)</f>
        <v>-113333.33333333333</v>
      </c>
      <c r="D409" s="33">
        <f ca="1">SUMIF('Cash Flows - Financing'!B:B,'Payments - Financing'!B402,'Cash Flows - Financing'!R:R)</f>
        <v>-52888.888888888891</v>
      </c>
      <c r="E409" s="33">
        <f ca="1">C409+D409</f>
        <v>-166222.22222222222</v>
      </c>
      <c r="F409" s="39" t="s">
        <v>19</v>
      </c>
    </row>
    <row r="410" spans="1:6" ht="15" x14ac:dyDescent="0.25">
      <c r="A410" s="40" t="s">
        <v>20</v>
      </c>
      <c r="B410" s="40" t="s">
        <v>1040</v>
      </c>
      <c r="C410" s="33">
        <f ca="1">SUMIF('Cash Flows - Financing'!B:B,'Payments - Financing'!B403,'Cash Flows - Financing'!Q:Q)</f>
        <v>-97777.777797333343</v>
      </c>
      <c r="D410" s="33">
        <f ca="1">SUMIF('Cash Flows - Financing'!B:B,'Payments - Financing'!B403,'Cash Flows - Financing'!R:R)</f>
        <v>-39722.222230166662</v>
      </c>
      <c r="E410" s="33">
        <f ca="1">C410+D410</f>
        <v>-137500.00002750001</v>
      </c>
      <c r="F410" s="39" t="s">
        <v>19</v>
      </c>
    </row>
    <row r="411" spans="1:6" ht="15" x14ac:dyDescent="0.25">
      <c r="A411" s="40" t="s">
        <v>20</v>
      </c>
      <c r="B411" s="40" t="s">
        <v>1044</v>
      </c>
      <c r="C411" s="33">
        <f ca="1">SUMIF('Cash Flows - Financing'!B:B,'Payments - Financing'!B404,'Cash Flows - Financing'!Q:Q)</f>
        <v>-1353.0064466666665</v>
      </c>
      <c r="D411" s="33">
        <f ca="1">SUMIF('Cash Flows - Financing'!B:B,'Payments - Financing'!B404,'Cash Flows - Financing'!R:R)</f>
        <v>-2841.3135379999999</v>
      </c>
      <c r="E411" s="33">
        <f ca="1">C411+D411</f>
        <v>-4194.3199846666666</v>
      </c>
      <c r="F411" s="39" t="s">
        <v>19</v>
      </c>
    </row>
    <row r="412" spans="1:6" ht="15" x14ac:dyDescent="0.25">
      <c r="A412" s="40" t="s">
        <v>20</v>
      </c>
      <c r="B412" s="40" t="s">
        <v>1050</v>
      </c>
      <c r="C412" s="33">
        <f ca="1">SUMIF('Cash Flows - Financing'!B:B,'Payments - Financing'!B406,'Cash Flows - Financing'!Q:Q)</f>
        <v>-41.666654791666666</v>
      </c>
      <c r="D412" s="33">
        <f ca="1">SUMIF('Cash Flows - Financing'!B:B,'Payments - Financing'!B406,'Cash Flows - Financing'!R:R)</f>
        <v>-1208.3329889583333</v>
      </c>
      <c r="E412" s="33">
        <f ca="1">C412+D412</f>
        <v>-1249.9996437499999</v>
      </c>
      <c r="F412" s="39" t="s">
        <v>19</v>
      </c>
    </row>
    <row r="413" spans="1:6" ht="15" x14ac:dyDescent="0.25">
      <c r="A413" s="40" t="s">
        <v>20</v>
      </c>
      <c r="B413" s="40" t="s">
        <v>1052</v>
      </c>
      <c r="C413" s="33">
        <f ca="1">SUMIF('Cash Flows - Financing'!B:B,'Payments - Financing'!B407,'Cash Flows - Financing'!Q:Q)</f>
        <v>-33.359099999999998</v>
      </c>
      <c r="D413" s="33">
        <f ca="1">SUMIF('Cash Flows - Financing'!B:B,'Payments - Financing'!B407,'Cash Flows - Financing'!R:R)</f>
        <v>-1501.1595</v>
      </c>
      <c r="E413" s="33">
        <f ca="1">C413+D413</f>
        <v>-1534.5185999999999</v>
      </c>
      <c r="F413" s="39" t="s">
        <v>19</v>
      </c>
    </row>
    <row r="414" spans="1:6" ht="15" x14ac:dyDescent="0.25">
      <c r="A414" s="40" t="s">
        <v>20</v>
      </c>
      <c r="B414" s="40" t="s">
        <v>1054</v>
      </c>
      <c r="C414" s="33">
        <f ca="1">SUMIF('Cash Flows - Financing'!B:B,'Payments - Financing'!B408,'Cash Flows - Financing'!Q:Q)</f>
        <v>-14029.814957291666</v>
      </c>
      <c r="D414" s="33">
        <f ca="1">SUMIF('Cash Flows - Financing'!B:B,'Payments - Financing'!B408,'Cash Flows - Financing'!R:R)</f>
        <v>0</v>
      </c>
      <c r="E414" s="33">
        <f ca="1">C414+D414</f>
        <v>-14029.814957291666</v>
      </c>
      <c r="F414" s="39" t="s">
        <v>19</v>
      </c>
    </row>
    <row r="415" spans="1:6" ht="15" x14ac:dyDescent="0.25">
      <c r="A415" s="40" t="s">
        <v>20</v>
      </c>
      <c r="B415" s="40" t="s">
        <v>1056</v>
      </c>
      <c r="C415" s="33">
        <f ca="1">SUMIF('Cash Flows - Financing'!B:B,'Payments - Financing'!B409,'Cash Flows - Financing'!Q:Q)</f>
        <v>-39.734753424657541</v>
      </c>
      <c r="D415" s="33">
        <f ca="1">SUMIF('Cash Flows - Financing'!B:B,'Payments - Financing'!B409,'Cash Flows - Financing'!R:R)</f>
        <v>-3576.1278082191784</v>
      </c>
      <c r="E415" s="33">
        <f ca="1">C415+D415</f>
        <v>-3615.8625616438358</v>
      </c>
      <c r="F415" s="39" t="s">
        <v>19</v>
      </c>
    </row>
    <row r="416" spans="1:6" ht="15" x14ac:dyDescent="0.25">
      <c r="A416" s="40" t="s">
        <v>20</v>
      </c>
      <c r="B416" s="40" t="s">
        <v>1060</v>
      </c>
      <c r="C416" s="33">
        <f ca="1">SUMIF('Cash Flows - Financing'!B:B,'Payments - Financing'!B410,'Cash Flows - Financing'!Q:Q)</f>
        <v>-84.689726027397271</v>
      </c>
      <c r="D416" s="33">
        <f ca="1">SUMIF('Cash Flows - Financing'!B:B,'Payments - Financing'!B410,'Cash Flows - Financing'!R:R)</f>
        <v>-7622.0753424657532</v>
      </c>
      <c r="E416" s="33">
        <f ca="1">C416+D416</f>
        <v>-7706.7650684931505</v>
      </c>
      <c r="F416" s="39" t="s">
        <v>19</v>
      </c>
    </row>
    <row r="417" spans="1:6" ht="15" x14ac:dyDescent="0.25">
      <c r="A417" s="40" t="s">
        <v>20</v>
      </c>
      <c r="B417" s="40" t="s">
        <v>1062</v>
      </c>
      <c r="C417" s="33">
        <f ca="1">SUMIF('Cash Flows - Financing'!B:B,'Payments - Financing'!B411,'Cash Flows - Financing'!Q:Q)</f>
        <v>-69.343999999999994</v>
      </c>
      <c r="D417" s="33">
        <f ca="1">SUMIF('Cash Flows - Financing'!B:B,'Payments - Financing'!B411,'Cash Flows - Financing'!R:R)</f>
        <v>-3120.4799999999996</v>
      </c>
      <c r="E417" s="33">
        <f ca="1">C417+D417</f>
        <v>-3189.8239999999996</v>
      </c>
      <c r="F417" s="39" t="s">
        <v>19</v>
      </c>
    </row>
    <row r="418" spans="1:6" ht="15" x14ac:dyDescent="0.25">
      <c r="A418" s="40" t="s">
        <v>20</v>
      </c>
      <c r="B418" s="40" t="s">
        <v>1064</v>
      </c>
      <c r="C418" s="33">
        <f ca="1">SUMIF('Cash Flows - Financing'!B:B,'Payments - Financing'!B412,'Cash Flows - Financing'!Q:Q)</f>
        <v>-11523.983123287671</v>
      </c>
      <c r="D418" s="33">
        <f ca="1">SUMIF('Cash Flows - Financing'!B:B,'Payments - Financing'!B412,'Cash Flows - Financing'!R:R)</f>
        <v>-8262.4784657534237</v>
      </c>
      <c r="E418" s="33">
        <f ca="1">C418+D418</f>
        <v>-19786.461589041093</v>
      </c>
      <c r="F418" s="39" t="s">
        <v>19</v>
      </c>
    </row>
    <row r="419" spans="1:6" ht="15" x14ac:dyDescent="0.25">
      <c r="A419" s="40" t="s">
        <v>20</v>
      </c>
      <c r="B419" s="40" t="s">
        <v>1066</v>
      </c>
      <c r="C419" s="33">
        <f ca="1">SUMIF('Cash Flows - Financing'!B:B,'Payments - Financing'!B413,'Cash Flows - Financing'!Q:Q)</f>
        <v>-547.60273972602749</v>
      </c>
      <c r="D419" s="33">
        <f ca="1">SUMIF('Cash Flows - Financing'!B:B,'Payments - Financing'!B413,'Cash Flows - Financing'!R:R)</f>
        <v>-11910.359589041096</v>
      </c>
      <c r="E419" s="33">
        <f ca="1">C419+D419</f>
        <v>-12457.962328767124</v>
      </c>
      <c r="F419" s="39" t="s">
        <v>19</v>
      </c>
    </row>
    <row r="420" spans="1:6" ht="15" x14ac:dyDescent="0.25">
      <c r="A420" s="40" t="s">
        <v>20</v>
      </c>
      <c r="B420" s="40" t="s">
        <v>1068</v>
      </c>
      <c r="C420" s="33">
        <f ca="1">SUMIF('Cash Flows - Financing'!B:B,'Payments - Financing'!B414,'Cash Flows - Financing'!Q:Q)</f>
        <v>-59321.913205479461</v>
      </c>
      <c r="D420" s="33">
        <f ca="1">SUMIF('Cash Flows - Financing'!B:B,'Payments - Financing'!B414,'Cash Flows - Financing'!R:R)</f>
        <v>-27683.559495890418</v>
      </c>
      <c r="E420" s="33">
        <f ca="1">C420+D420</f>
        <v>-87005.472701369872</v>
      </c>
      <c r="F420" s="39" t="s">
        <v>19</v>
      </c>
    </row>
    <row r="421" spans="1:6" ht="15" x14ac:dyDescent="0.25">
      <c r="A421" s="40" t="s">
        <v>20</v>
      </c>
      <c r="B421" s="40" t="s">
        <v>1070</v>
      </c>
      <c r="C421" s="33">
        <f ca="1">SUMIF('Cash Flows - Financing'!B:B,'Payments - Financing'!B415,'Cash Flows - Financing'!Q:Q)</f>
        <v>-3305.4857694444449</v>
      </c>
      <c r="D421" s="33">
        <f ca="1">SUMIF('Cash Flows - Financing'!B:B,'Payments - Financing'!B415,'Cash Flows - Financing'!R:R)</f>
        <v>-7555.3960444444447</v>
      </c>
      <c r="E421" s="33">
        <f ca="1">C421+D421</f>
        <v>-10860.881813888889</v>
      </c>
      <c r="F421" s="39" t="s">
        <v>19</v>
      </c>
    </row>
    <row r="422" spans="1:6" ht="15" x14ac:dyDescent="0.25">
      <c r="A422" s="40" t="s">
        <v>20</v>
      </c>
      <c r="B422" s="40" t="s">
        <v>1072</v>
      </c>
      <c r="C422" s="33">
        <f ca="1">SUMIF('Cash Flows - Financing'!B:B,'Payments - Financing'!B416,'Cash Flows - Financing'!Q:Q)</f>
        <v>-805.31649494999988</v>
      </c>
      <c r="D422" s="33">
        <f ca="1">SUMIF('Cash Flows - Financing'!B:B,'Payments - Financing'!B416,'Cash Flows - Financing'!R:R)</f>
        <v>-119.30614739999999</v>
      </c>
      <c r="E422" s="33">
        <f ca="1">C422+D422</f>
        <v>-924.62264234999986</v>
      </c>
      <c r="F422" s="39" t="s">
        <v>19</v>
      </c>
    </row>
    <row r="423" spans="1:6" ht="15" x14ac:dyDescent="0.25">
      <c r="A423" s="40" t="s">
        <v>20</v>
      </c>
      <c r="B423" s="40" t="s">
        <v>1075</v>
      </c>
      <c r="C423" s="33">
        <f ca="1">SUMIF('Cash Flows - Financing'!B:B,'Payments - Financing'!B417,'Cash Flows - Financing'!Q:Q)</f>
        <v>-1411.7476829166667</v>
      </c>
      <c r="D423" s="33">
        <f ca="1">SUMIF('Cash Flows - Financing'!B:B,'Payments - Financing'!B417,'Cash Flows - Financing'!R:R)</f>
        <v>-63528.645731250006</v>
      </c>
      <c r="E423" s="33">
        <f ca="1">C423+D423</f>
        <v>-64940.393414166676</v>
      </c>
      <c r="F423" s="39" t="s">
        <v>19</v>
      </c>
    </row>
    <row r="424" spans="1:6" ht="15" x14ac:dyDescent="0.25">
      <c r="A424" s="40" t="s">
        <v>20</v>
      </c>
      <c r="B424" s="40" t="s">
        <v>1077</v>
      </c>
      <c r="C424" s="33">
        <f ca="1">SUMIF('Cash Flows - Financing'!B:B,'Payments - Financing'!B418,'Cash Flows - Financing'!Q:Q)</f>
        <v>-491.45330535888888</v>
      </c>
      <c r="D424" s="33">
        <f ca="1">SUMIF('Cash Flows - Financing'!B:B,'Payments - Financing'!B418,'Cash Flows - Financing'!R:R)</f>
        <v>-201.04907946500001</v>
      </c>
      <c r="E424" s="33">
        <f ca="1">C424+D424</f>
        <v>-692.50238482388886</v>
      </c>
      <c r="F424" s="39" t="s">
        <v>19</v>
      </c>
    </row>
    <row r="425" spans="1:6" ht="15" x14ac:dyDescent="0.25">
      <c r="A425" s="40" t="s">
        <v>20</v>
      </c>
      <c r="B425" s="40" t="s">
        <v>1081</v>
      </c>
      <c r="C425" s="33">
        <f ca="1">SUMIF('Cash Flows - Financing'!B:B,'Payments - Financing'!B419,'Cash Flows - Financing'!Q:Q)</f>
        <v>-266.94172083333331</v>
      </c>
      <c r="D425" s="33">
        <f ca="1">SUMIF('Cash Flows - Financing'!B:B,'Payments - Financing'!B419,'Cash Flows - Financing'!R:R)</f>
        <v>-3870.6549520833332</v>
      </c>
      <c r="E425" s="33">
        <f ca="1">C425+D425</f>
        <v>-4137.5966729166666</v>
      </c>
      <c r="F425" s="39" t="s">
        <v>19</v>
      </c>
    </row>
    <row r="426" spans="1:6" ht="15" x14ac:dyDescent="0.25">
      <c r="A426" s="40" t="s">
        <v>20</v>
      </c>
      <c r="B426" s="40" t="s">
        <v>1085</v>
      </c>
      <c r="C426" s="33">
        <f ca="1">SUMIF('Cash Flows - Financing'!B:B,'Payments - Financing'!B420,'Cash Flows - Financing'!Q:Q)</f>
        <v>-50666.666666666664</v>
      </c>
      <c r="D426" s="33">
        <f ca="1">SUMIF('Cash Flows - Financing'!B:B,'Payments - Financing'!B420,'Cash Flows - Financing'!R:R)</f>
        <v>-100488.88888888889</v>
      </c>
      <c r="E426" s="33">
        <f ca="1">C426+D426</f>
        <v>-151155.55555555556</v>
      </c>
      <c r="F426" s="39" t="s">
        <v>19</v>
      </c>
    </row>
    <row r="427" spans="1:6" ht="15" x14ac:dyDescent="0.25">
      <c r="A427" s="40" t="s">
        <v>20</v>
      </c>
      <c r="B427" s="40" t="s">
        <v>1087</v>
      </c>
      <c r="C427" s="33">
        <f ca="1">SUMIF('Cash Flows - Financing'!B:B,'Payments - Financing'!B421,'Cash Flows - Financing'!Q:Q)</f>
        <v>-10080.11555426192</v>
      </c>
      <c r="D427" s="33">
        <f ca="1">SUMIF('Cash Flows - Financing'!B:B,'Payments - Financing'!B421,'Cash Flows - Financing'!R:R)</f>
        <v>-9860.9826074301382</v>
      </c>
      <c r="E427" s="33">
        <f ca="1">C427+D427</f>
        <v>-19941.098161692058</v>
      </c>
      <c r="F427" s="39" t="s">
        <v>19</v>
      </c>
    </row>
    <row r="428" spans="1:6" ht="15" x14ac:dyDescent="0.25">
      <c r="A428" s="40" t="s">
        <v>20</v>
      </c>
      <c r="B428" s="40" t="s">
        <v>1091</v>
      </c>
      <c r="C428" s="33">
        <f ca="1">SUMIF('Cash Flows - Financing'!B:B,'Payments - Financing'!B422,'Cash Flows - Financing'!Q:Q)</f>
        <v>-89.660487166666655</v>
      </c>
      <c r="D428" s="33">
        <f ca="1">SUMIF('Cash Flows - Financing'!B:B,'Payments - Financing'!B422,'Cash Flows - Financing'!R:R)</f>
        <v>-8069.4438449999989</v>
      </c>
      <c r="E428" s="33">
        <f ca="1">C428+D428</f>
        <v>-8159.1043321666657</v>
      </c>
      <c r="F428" s="39" t="s">
        <v>19</v>
      </c>
    </row>
    <row r="429" spans="1:6" ht="15" x14ac:dyDescent="0.25">
      <c r="A429" s="40" t="s">
        <v>20</v>
      </c>
      <c r="B429" s="40" t="s">
        <v>1093</v>
      </c>
      <c r="C429" s="33">
        <f ca="1">SUMIF('Cash Flows - Financing'!B:B,'Payments - Financing'!B423,'Cash Flows - Financing'!Q:Q)</f>
        <v>-59499.999999999985</v>
      </c>
      <c r="D429" s="33">
        <f ca="1">SUMIF('Cash Flows - Financing'!B:B,'Payments - Financing'!B423,'Cash Flows - Financing'!R:R)</f>
        <v>-27766.666666666664</v>
      </c>
      <c r="E429" s="33">
        <f ca="1">C429+D429</f>
        <v>-87266.666666666657</v>
      </c>
      <c r="F429" s="39" t="s">
        <v>19</v>
      </c>
    </row>
    <row r="430" spans="1:6" ht="15" x14ac:dyDescent="0.25">
      <c r="A430" s="40" t="s">
        <v>20</v>
      </c>
      <c r="B430" s="40" t="s">
        <v>1095</v>
      </c>
      <c r="C430" s="33">
        <f ca="1">SUMIF('Cash Flows - Financing'!B:B,'Payments - Financing'!B424,'Cash Flows - Financing'!Q:Q)</f>
        <v>-149722.22222222222</v>
      </c>
      <c r="D430" s="33">
        <f ca="1">SUMIF('Cash Flows - Financing'!B:B,'Payments - Financing'!B424,'Cash Flows - Financing'!R:R)</f>
        <v>-73333.333333333328</v>
      </c>
      <c r="E430" s="33">
        <f ca="1">C430+D430</f>
        <v>-223055.55555555556</v>
      </c>
      <c r="F430" s="39" t="s">
        <v>19</v>
      </c>
    </row>
    <row r="431" spans="1:6" ht="15" x14ac:dyDescent="0.25">
      <c r="A431" s="40" t="s">
        <v>20</v>
      </c>
      <c r="B431" s="40" t="s">
        <v>1099</v>
      </c>
      <c r="C431" s="33">
        <f ca="1">SUMIF('Cash Flows - Financing'!B:B,'Payments - Financing'!B425,'Cash Flows - Financing'!Q:Q)</f>
        <v>-2212.833333333333</v>
      </c>
      <c r="D431" s="33">
        <f ca="1">SUMIF('Cash Flows - Financing'!B:B,'Payments - Financing'!B425,'Cash Flows - Financing'!R:R)</f>
        <v>-16294.5</v>
      </c>
      <c r="E431" s="33">
        <f ca="1">C431+D431</f>
        <v>-18507.333333333332</v>
      </c>
      <c r="F431" s="39" t="s">
        <v>19</v>
      </c>
    </row>
    <row r="432" spans="1:6" ht="15" x14ac:dyDescent="0.25">
      <c r="A432" s="40" t="s">
        <v>20</v>
      </c>
      <c r="B432" s="40" t="s">
        <v>1101</v>
      </c>
      <c r="C432" s="33">
        <f ca="1">SUMIF('Cash Flows - Financing'!B:B,'Payments - Financing'!B426,'Cash Flows - Financing'!Q:Q)</f>
        <v>-18333.333333333332</v>
      </c>
      <c r="D432" s="33">
        <f ca="1">SUMIF('Cash Flows - Financing'!B:B,'Payments - Financing'!B426,'Cash Flows - Financing'!R:R)</f>
        <v>-36361.111111111109</v>
      </c>
      <c r="E432" s="33">
        <f ca="1">C432+D432</f>
        <v>-54694.444444444438</v>
      </c>
      <c r="F432" s="39" t="s">
        <v>19</v>
      </c>
    </row>
    <row r="433" spans="1:6" ht="15" x14ac:dyDescent="0.25">
      <c r="A433" s="40" t="s">
        <v>20</v>
      </c>
      <c r="B433" s="40" t="s">
        <v>1105</v>
      </c>
      <c r="C433" s="33">
        <f ca="1">SUMIF('Cash Flows - Financing'!B:B,'Payments - Financing'!B427,'Cash Flows - Financing'!Q:Q)</f>
        <v>-468666.66666666669</v>
      </c>
      <c r="D433" s="33">
        <f ca="1">SUMIF('Cash Flows - Financing'!B:B,'Payments - Financing'!B427,'Cash Flows - Financing'!R:R)</f>
        <v>-929522.22222222236</v>
      </c>
      <c r="E433" s="33">
        <f ca="1">C433+D433</f>
        <v>-1398188.888888889</v>
      </c>
      <c r="F433" s="39" t="s">
        <v>19</v>
      </c>
    </row>
    <row r="434" spans="1:6" ht="15" x14ac:dyDescent="0.25">
      <c r="A434" s="40" t="s">
        <v>20</v>
      </c>
      <c r="B434" s="40" t="s">
        <v>1107</v>
      </c>
      <c r="C434" s="33">
        <f ca="1">SUMIF('Cash Flows - Financing'!B:B,'Payments - Financing'!B428,'Cash Flows - Financing'!Q:Q)</f>
        <v>-47142.857159999985</v>
      </c>
      <c r="D434" s="33">
        <f ca="1">SUMIF('Cash Flows - Financing'!B:B,'Payments - Financing'!B428,'Cash Flows - Financing'!R:R)</f>
        <v>-22000.000007999995</v>
      </c>
      <c r="E434" s="33">
        <f ca="1">C434+D434</f>
        <v>-69142.857167999988</v>
      </c>
      <c r="F434" s="39" t="s">
        <v>19</v>
      </c>
    </row>
    <row r="435" spans="1:6" ht="15" x14ac:dyDescent="0.25">
      <c r="A435" s="40" t="s">
        <v>20</v>
      </c>
      <c r="B435" s="40" t="s">
        <v>1109</v>
      </c>
      <c r="C435" s="33">
        <f ca="1">SUMIF('Cash Flows - Financing'!B:B,'Payments - Financing'!B429,'Cash Flows - Financing'!Q:Q)</f>
        <v>-16666.666666666668</v>
      </c>
      <c r="D435" s="33">
        <f ca="1">SUMIF('Cash Flows - Financing'!B:B,'Payments - Financing'!B429,'Cash Flows - Financing'!R:R)</f>
        <v>-33055.555555555562</v>
      </c>
      <c r="E435" s="33">
        <f ca="1">C435+D435</f>
        <v>-49722.222222222234</v>
      </c>
      <c r="F435" s="39" t="s">
        <v>19</v>
      </c>
    </row>
    <row r="436" spans="1:6" ht="15" x14ac:dyDescent="0.25">
      <c r="A436" s="40" t="s">
        <v>20</v>
      </c>
      <c r="B436" s="40" t="s">
        <v>1111</v>
      </c>
      <c r="C436" s="33">
        <f ca="1">SUMIF('Cash Flows - Financing'!B:B,'Payments - Financing'!B430,'Cash Flows - Financing'!Q:Q)</f>
        <v>-134858.88888888891</v>
      </c>
      <c r="D436" s="33">
        <f ca="1">SUMIF('Cash Flows - Financing'!B:B,'Payments - Financing'!B430,'Cash Flows - Financing'!R:R)</f>
        <v>-110088.88888888891</v>
      </c>
      <c r="E436" s="33">
        <f ca="1">C436+D436</f>
        <v>-244947.77777777781</v>
      </c>
      <c r="F436" s="39" t="s">
        <v>19</v>
      </c>
    </row>
    <row r="437" spans="1:6" ht="15" x14ac:dyDescent="0.25">
      <c r="A437" s="40" t="s">
        <v>20</v>
      </c>
      <c r="B437" s="40" t="s">
        <v>1115</v>
      </c>
      <c r="C437" s="33">
        <f ca="1">SUMIF('Cash Flows - Financing'!B:B,'Payments - Financing'!B431,'Cash Flows - Financing'!Q:Q)</f>
        <v>-540</v>
      </c>
      <c r="D437" s="33">
        <f ca="1">SUMIF('Cash Flows - Financing'!B:B,'Payments - Financing'!B431,'Cash Flows - Financing'!R:R)</f>
        <v>-48599.999999999993</v>
      </c>
      <c r="E437" s="33">
        <f ca="1">C437+D437</f>
        <v>-49139.999999999993</v>
      </c>
      <c r="F437" s="39" t="s">
        <v>19</v>
      </c>
    </row>
    <row r="438" spans="1:6" ht="15" x14ac:dyDescent="0.25">
      <c r="A438" s="40" t="s">
        <v>20</v>
      </c>
      <c r="B438" s="40" t="s">
        <v>1117</v>
      </c>
      <c r="C438" s="33">
        <f ca="1">SUMIF('Cash Flows - Financing'!B:B,'Payments - Financing'!B432,'Cash Flows - Financing'!Q:Q)</f>
        <v>-3991.8579426000001</v>
      </c>
      <c r="D438" s="33">
        <f ca="1">SUMIF('Cash Flows - Financing'!B:B,'Payments - Financing'!B432,'Cash Flows - Financing'!R:R)</f>
        <v>-12701.366181000001</v>
      </c>
      <c r="E438" s="33">
        <f ca="1">C438+D438</f>
        <v>-16693.224123600001</v>
      </c>
      <c r="F438" s="39" t="s">
        <v>19</v>
      </c>
    </row>
    <row r="439" spans="1:6" ht="15" x14ac:dyDescent="0.25">
      <c r="A439" s="40" t="s">
        <v>20</v>
      </c>
      <c r="B439" s="40" t="s">
        <v>1119</v>
      </c>
      <c r="C439" s="33">
        <f ca="1">SUMIF('Cash Flows - Financing'!B:B,'Payments - Financing'!B433,'Cash Flows - Financing'!Q:Q)</f>
        <v>-63452.054826246575</v>
      </c>
      <c r="D439" s="33">
        <f ca="1">SUMIF('Cash Flows - Financing'!B:B,'Payments - Financing'!B433,'Cash Flows - Financing'!R:R)</f>
        <v>-56219.178110301364</v>
      </c>
      <c r="E439" s="33">
        <f ca="1">C439+D439</f>
        <v>-119671.23293654794</v>
      </c>
      <c r="F439" s="39" t="s">
        <v>19</v>
      </c>
    </row>
    <row r="440" spans="1:6" ht="15" x14ac:dyDescent="0.25">
      <c r="A440" s="40" t="s">
        <v>20</v>
      </c>
      <c r="B440" s="40" t="s">
        <v>1123</v>
      </c>
      <c r="C440" s="33">
        <f ca="1">SUMIF('Cash Flows - Financing'!B:B,'Payments - Financing'!B434,'Cash Flows - Financing'!Q:Q)</f>
        <v>-393.5555555555556</v>
      </c>
      <c r="D440" s="33">
        <f ca="1">SUMIF('Cash Flows - Financing'!B:B,'Payments - Financing'!B434,'Cash Flows - Financing'!R:R)</f>
        <v>-35420</v>
      </c>
      <c r="E440" s="33">
        <f ca="1">C440+D440</f>
        <v>-35813.555555555555</v>
      </c>
      <c r="F440" s="39" t="s">
        <v>19</v>
      </c>
    </row>
    <row r="441" spans="1:6" ht="15" x14ac:dyDescent="0.25">
      <c r="A441" s="40" t="s">
        <v>20</v>
      </c>
      <c r="B441" s="40" t="s">
        <v>1125</v>
      </c>
      <c r="C441" s="33">
        <f ca="1">SUMIF('Cash Flows - Financing'!B:B,'Payments - Financing'!B435,'Cash Flows - Financing'!Q:Q)</f>
        <v>-17293.475694444445</v>
      </c>
      <c r="D441" s="33">
        <f ca="1">SUMIF('Cash Flows - Financing'!B:B,'Payments - Financing'!B435,'Cash Flows - Financing'!R:R)</f>
        <v>-17103.4375</v>
      </c>
      <c r="E441" s="33">
        <f ca="1">C441+D441</f>
        <v>-34396.913194444445</v>
      </c>
      <c r="F441" s="39" t="s">
        <v>19</v>
      </c>
    </row>
    <row r="442" spans="1:6" ht="15" x14ac:dyDescent="0.25">
      <c r="A442" s="40" t="s">
        <v>20</v>
      </c>
      <c r="B442" s="40" t="s">
        <v>1129</v>
      </c>
      <c r="C442" s="33">
        <f ca="1">SUMIF('Cash Flows - Financing'!B:B,'Payments - Financing'!B436,'Cash Flows - Financing'!Q:Q)</f>
        <v>-26846.880237511112</v>
      </c>
      <c r="D442" s="33">
        <f ca="1">SUMIF('Cash Flows - Financing'!B:B,'Payments - Financing'!B436,'Cash Flows - Financing'!R:R)</f>
        <v>-4945.4779384888889</v>
      </c>
      <c r="E442" s="33">
        <f ca="1">C442+D442</f>
        <v>-31792.358176000002</v>
      </c>
      <c r="F442" s="39" t="s">
        <v>19</v>
      </c>
    </row>
    <row r="443" spans="1:6" ht="15" x14ac:dyDescent="0.25">
      <c r="A443" s="40" t="s">
        <v>20</v>
      </c>
      <c r="B443" s="40" t="s">
        <v>1131</v>
      </c>
      <c r="C443" s="33">
        <f ca="1">SUMIF('Cash Flows - Financing'!B:B,'Payments - Financing'!B437,'Cash Flows - Financing'!Q:Q)</f>
        <v>-167.49651111111112</v>
      </c>
      <c r="D443" s="33">
        <f ca="1">SUMIF('Cash Flows - Financing'!B:B,'Payments - Financing'!B437,'Cash Flows - Financing'!R:R)</f>
        <v>-2428.6994111111112</v>
      </c>
      <c r="E443" s="33">
        <f ca="1">C443+D443</f>
        <v>-2596.1959222222222</v>
      </c>
      <c r="F443" s="39" t="s">
        <v>19</v>
      </c>
    </row>
    <row r="444" spans="1:6" ht="15" x14ac:dyDescent="0.25">
      <c r="A444" s="40" t="s">
        <v>20</v>
      </c>
      <c r="B444" s="40" t="s">
        <v>1133</v>
      </c>
      <c r="C444" s="33">
        <f ca="1">SUMIF('Cash Flows - Financing'!B:B,'Payments - Financing'!B438,'Cash Flows - Financing'!Q:Q)</f>
        <v>-1160817.7777777778</v>
      </c>
      <c r="D444" s="33">
        <f ca="1">SUMIF('Cash Flows - Financing'!B:B,'Payments - Financing'!B438,'Cash Flows - Financing'!R:R)</f>
        <v>-2836337.777777778</v>
      </c>
      <c r="E444" s="33">
        <f ca="1">C444+D444</f>
        <v>-3997155.555555556</v>
      </c>
      <c r="F444" s="39" t="s">
        <v>19</v>
      </c>
    </row>
    <row r="445" spans="1:6" ht="15" x14ac:dyDescent="0.25">
      <c r="A445" s="40" t="s">
        <v>20</v>
      </c>
      <c r="B445" s="40" t="s">
        <v>1135</v>
      </c>
      <c r="C445" s="33">
        <f ca="1">SUMIF('Cash Flows - Financing'!B:B,'Payments - Financing'!B439,'Cash Flows - Financing'!Q:Q)</f>
        <v>-2542.5672031249997</v>
      </c>
      <c r="D445" s="33">
        <f ca="1">SUMIF('Cash Flows - Financing'!B:B,'Payments - Financing'!B439,'Cash Flows - Financing'!R:R)</f>
        <v>0</v>
      </c>
      <c r="E445" s="33">
        <f ca="1">C445+D445</f>
        <v>-2542.5672031249997</v>
      </c>
      <c r="F445" s="39" t="s">
        <v>19</v>
      </c>
    </row>
    <row r="446" spans="1:6" ht="15" x14ac:dyDescent="0.25">
      <c r="A446" s="40" t="s">
        <v>20</v>
      </c>
      <c r="B446" s="40" t="s">
        <v>1137</v>
      </c>
      <c r="C446" s="33">
        <f ca="1">SUMIF('Cash Flows - Financing'!B:B,'Payments - Financing'!B440,'Cash Flows - Financing'!Q:Q)</f>
        <v>-2172.2684624444441</v>
      </c>
      <c r="D446" s="33">
        <f ca="1">SUMIF('Cash Flows - Financing'!B:B,'Payments - Financing'!B440,'Cash Flows - Financing'!R:R)</f>
        <v>-10318.27519661111</v>
      </c>
      <c r="E446" s="33">
        <f ca="1">C446+D446</f>
        <v>-12490.543659055555</v>
      </c>
      <c r="F446" s="39" t="s">
        <v>19</v>
      </c>
    </row>
    <row r="447" spans="1:6" ht="15" x14ac:dyDescent="0.25">
      <c r="A447" s="40" t="s">
        <v>20</v>
      </c>
      <c r="B447" s="40" t="s">
        <v>1139</v>
      </c>
      <c r="C447" s="33">
        <f ca="1">SUMIF('Cash Flows - Financing'!B:B,'Payments - Financing'!B441,'Cash Flows - Financing'!Q:Q)</f>
        <v>-59583.333333333336</v>
      </c>
      <c r="D447" s="33">
        <f ca="1">SUMIF('Cash Flows - Financing'!B:B,'Payments - Financing'!B441,'Cash Flows - Financing'!R:R)</f>
        <v>-438750</v>
      </c>
      <c r="E447" s="33">
        <f ca="1">C447+D447</f>
        <v>-498333.33333333331</v>
      </c>
      <c r="F447" s="39" t="s">
        <v>19</v>
      </c>
    </row>
    <row r="448" spans="1:6" ht="15" x14ac:dyDescent="0.25">
      <c r="A448" s="40" t="s">
        <v>20</v>
      </c>
      <c r="B448" s="40" t="s">
        <v>1141</v>
      </c>
      <c r="C448" s="33">
        <f ca="1">SUMIF('Cash Flows - Financing'!B:B,'Payments - Financing'!B442,'Cash Flows - Financing'!Q:Q)</f>
        <v>-10503.34588111111</v>
      </c>
      <c r="D448" s="33">
        <f ca="1">SUMIF('Cash Flows - Financing'!B:B,'Payments - Financing'!B442,'Cash Flows - Financing'!R:R)</f>
        <v>-49890.89293527777</v>
      </c>
      <c r="E448" s="33">
        <f ca="1">C448+D448</f>
        <v>-60394.238816388883</v>
      </c>
      <c r="F448" s="39" t="s">
        <v>19</v>
      </c>
    </row>
    <row r="449" spans="1:6" ht="15" x14ac:dyDescent="0.25">
      <c r="A449" s="40" t="s">
        <v>20</v>
      </c>
      <c r="B449" s="40" t="s">
        <v>1143</v>
      </c>
      <c r="C449" s="33">
        <f ca="1">SUMIF('Cash Flows - Financing'!B:B,'Payments - Financing'!B443,'Cash Flows - Financing'!Q:Q)</f>
        <v>-6681.3711744444445</v>
      </c>
      <c r="D449" s="33">
        <f ca="1">SUMIF('Cash Flows - Financing'!B:B,'Payments - Financing'!B443,'Cash Flows - Financing'!R:R)</f>
        <v>-31736.513078611111</v>
      </c>
      <c r="E449" s="33">
        <f ca="1">C449+D449</f>
        <v>-38417.884253055556</v>
      </c>
      <c r="F449" s="39" t="s">
        <v>19</v>
      </c>
    </row>
    <row r="450" spans="1:6" ht="15" x14ac:dyDescent="0.25">
      <c r="A450" s="40" t="s">
        <v>20</v>
      </c>
      <c r="B450" s="40" t="s">
        <v>1145</v>
      </c>
      <c r="C450" s="33">
        <f ca="1">SUMIF('Cash Flows - Financing'!B:B,'Payments - Financing'!B444,'Cash Flows - Financing'!Q:Q)</f>
        <v>-3676.1694215555544</v>
      </c>
      <c r="D450" s="33">
        <f ca="1">SUMIF('Cash Flows - Financing'!B:B,'Payments - Financing'!B444,'Cash Flows - Financing'!R:R)</f>
        <v>-17461.804752388885</v>
      </c>
      <c r="E450" s="33">
        <f ca="1">C450+D450</f>
        <v>-21137.97417394444</v>
      </c>
      <c r="F450" s="39" t="s">
        <v>19</v>
      </c>
    </row>
    <row r="451" spans="1:6" ht="15" x14ac:dyDescent="0.25">
      <c r="A451" s="40" t="s">
        <v>20</v>
      </c>
      <c r="B451" s="40" t="s">
        <v>1147</v>
      </c>
      <c r="C451" s="33">
        <f ca="1">SUMIF('Cash Flows - Financing'!B:B,'Payments - Financing'!B445,'Cash Flows - Financing'!Q:Q)</f>
        <v>-883364.38356164377</v>
      </c>
      <c r="D451" s="33">
        <f ca="1">SUMIF('Cash Flows - Financing'!B:B,'Payments - Financing'!B445,'Cash Flows - Financing'!R:R)</f>
        <v>-2440635.6164383562</v>
      </c>
      <c r="E451" s="33">
        <f ca="1">C451+D451</f>
        <v>-3324000</v>
      </c>
      <c r="F451" s="39" t="s">
        <v>19</v>
      </c>
    </row>
    <row r="452" spans="1:6" ht="15" x14ac:dyDescent="0.25">
      <c r="A452" s="40" t="s">
        <v>20</v>
      </c>
      <c r="B452" s="40" t="s">
        <v>1149</v>
      </c>
      <c r="C452" s="33">
        <f ca="1">SUMIF('Cash Flows - Financing'!B:B,'Payments - Financing'!B446,'Cash Flows - Financing'!Q:Q)</f>
        <v>-131210.95890410958</v>
      </c>
      <c r="D452" s="33">
        <f ca="1">SUMIF('Cash Flows - Financing'!B:B,'Payments - Financing'!B446,'Cash Flows - Financing'!R:R)</f>
        <v>-329289.0410958904</v>
      </c>
      <c r="E452" s="33">
        <f ca="1">C452+D452</f>
        <v>-460500</v>
      </c>
      <c r="F452" s="39" t="s">
        <v>19</v>
      </c>
    </row>
    <row r="453" spans="1:6" ht="15" x14ac:dyDescent="0.25">
      <c r="A453" s="40" t="s">
        <v>20</v>
      </c>
      <c r="B453" s="40" t="s">
        <v>1153</v>
      </c>
      <c r="C453" s="33">
        <f ca="1">SUMIF('Cash Flows - Financing'!B:B,'Payments - Financing'!B447,'Cash Flows - Financing'!Q:Q)</f>
        <v>-4724.279812499999</v>
      </c>
      <c r="D453" s="33">
        <f ca="1">SUMIF('Cash Flows - Financing'!B:B,'Payments - Financing'!B447,'Cash Flows - Financing'!R:R)</f>
        <v>-20842.410937499997</v>
      </c>
      <c r="E453" s="33">
        <f ca="1">C453+D453</f>
        <v>-25566.690749999994</v>
      </c>
      <c r="F453" s="39" t="s">
        <v>19</v>
      </c>
    </row>
    <row r="454" spans="1:6" ht="15" x14ac:dyDescent="0.25">
      <c r="A454" s="40" t="s">
        <v>20</v>
      </c>
      <c r="B454" s="40" t="s">
        <v>1155</v>
      </c>
      <c r="C454" s="33">
        <f ca="1">SUMIF('Cash Flows - Financing'!B:B,'Payments - Financing'!B448,'Cash Flows - Financing'!Q:Q)</f>
        <v>-9587.6030686666654</v>
      </c>
      <c r="D454" s="33">
        <f ca="1">SUMIF('Cash Flows - Financing'!B:B,'Payments - Financing'!B448,'Cash Flows - Financing'!R:R)</f>
        <v>-45541.114576166663</v>
      </c>
      <c r="E454" s="33">
        <f ca="1">C454+D454</f>
        <v>-55128.717644833327</v>
      </c>
      <c r="F454" s="39" t="s">
        <v>19</v>
      </c>
    </row>
    <row r="455" spans="1:6" ht="15" x14ac:dyDescent="0.25">
      <c r="A455" s="40" t="s">
        <v>20</v>
      </c>
      <c r="B455" s="40" t="s">
        <v>1157</v>
      </c>
      <c r="C455" s="33">
        <f ca="1">SUMIF('Cash Flows - Financing'!B:B,'Payments - Financing'!B449,'Cash Flows - Financing'!Q:Q)</f>
        <v>-3972.6182257777773</v>
      </c>
      <c r="D455" s="33">
        <f ca="1">SUMIF('Cash Flows - Financing'!B:B,'Payments - Financing'!B449,'Cash Flows - Financing'!R:R)</f>
        <v>-18869.936572444443</v>
      </c>
      <c r="E455" s="33">
        <f ca="1">C455+D455</f>
        <v>-22842.55479822222</v>
      </c>
      <c r="F455" s="39" t="s">
        <v>19</v>
      </c>
    </row>
    <row r="456" spans="1:6" ht="15" x14ac:dyDescent="0.25">
      <c r="A456" s="40" t="s">
        <v>20</v>
      </c>
      <c r="B456" s="40" t="s">
        <v>1159</v>
      </c>
      <c r="C456" s="33">
        <f ca="1">SUMIF('Cash Flows - Financing'!B:B,'Payments - Financing'!B450,'Cash Flows - Financing'!Q:Q)</f>
        <v>-88888.888888888891</v>
      </c>
      <c r="D456" s="33">
        <f ca="1">SUMIF('Cash Flows - Financing'!B:B,'Payments - Financing'!B450,'Cash Flows - Financing'!R:R)</f>
        <v>-728888.88888888888</v>
      </c>
      <c r="E456" s="33">
        <f ca="1">C456+D456</f>
        <v>-817777.77777777775</v>
      </c>
      <c r="F456" s="39" t="s">
        <v>19</v>
      </c>
    </row>
    <row r="457" spans="1:6" ht="15" x14ac:dyDescent="0.25">
      <c r="A457" s="40" t="s">
        <v>20</v>
      </c>
      <c r="B457" s="40" t="s">
        <v>1161</v>
      </c>
      <c r="C457" s="33">
        <f ca="1">SUMIF('Cash Flows - Financing'!B:B,'Payments - Financing'!B451,'Cash Flows - Financing'!Q:Q)</f>
        <v>-6532.3381874999986</v>
      </c>
      <c r="D457" s="33">
        <f ca="1">SUMIF('Cash Flows - Financing'!B:B,'Payments - Financing'!B451,'Cash Flows - Financing'!R:R)</f>
        <v>-28819.139062499995</v>
      </c>
      <c r="E457" s="33">
        <f ca="1">C457+D457</f>
        <v>-35351.477249999996</v>
      </c>
      <c r="F457" s="39" t="s">
        <v>19</v>
      </c>
    </row>
    <row r="458" spans="1:6" ht="15" x14ac:dyDescent="0.25">
      <c r="A458" s="40" t="s">
        <v>20</v>
      </c>
      <c r="B458" s="40" t="s">
        <v>1163</v>
      </c>
      <c r="C458" s="33">
        <f ca="1">SUMIF('Cash Flows - Financing'!B:B,'Payments - Financing'!B452,'Cash Flows - Financing'!Q:Q)</f>
        <v>-583.24237499999992</v>
      </c>
      <c r="D458" s="33">
        <f ca="1">SUMIF('Cash Flows - Financing'!B:B,'Payments - Financing'!B452,'Cash Flows - Financing'!R:R)</f>
        <v>-2573.1281249999993</v>
      </c>
      <c r="E458" s="33">
        <f ca="1">C458+D458</f>
        <v>-3156.3704999999991</v>
      </c>
      <c r="F458" s="39" t="s">
        <v>19</v>
      </c>
    </row>
    <row r="459" spans="1:6" ht="15" x14ac:dyDescent="0.25">
      <c r="A459" s="40" t="s">
        <v>20</v>
      </c>
      <c r="B459" s="40" t="s">
        <v>1169</v>
      </c>
      <c r="C459" s="33">
        <f ca="1">SUMIF('Cash Flows - Financing'!B:B,'Payments - Financing'!B454,'Cash Flows - Financing'!Q:Q)</f>
        <v>-6126.9490291111106</v>
      </c>
      <c r="D459" s="33">
        <f ca="1">SUMIF('Cash Flows - Financing'!B:B,'Payments - Financing'!B454,'Cash Flows - Financing'!R:R)</f>
        <v>-29103.007888277778</v>
      </c>
      <c r="E459" s="33">
        <f ca="1">C459+D459</f>
        <v>-35229.956917388889</v>
      </c>
      <c r="F459" s="39" t="s">
        <v>19</v>
      </c>
    </row>
    <row r="460" spans="1:6" ht="15" x14ac:dyDescent="0.25">
      <c r="A460" s="40" t="s">
        <v>20</v>
      </c>
      <c r="B460" s="40" t="s">
        <v>1171</v>
      </c>
      <c r="C460" s="33">
        <f ca="1">SUMIF('Cash Flows - Financing'!B:B,'Payments - Financing'!B455,'Cash Flows - Financing'!Q:Q)</f>
        <v>-125.14318472222223</v>
      </c>
      <c r="D460" s="33">
        <f ca="1">SUMIF('Cash Flows - Financing'!B:B,'Payments - Financing'!B455,'Cash Flows - Financing'!R:R)</f>
        <v>-11262.886625000001</v>
      </c>
      <c r="E460" s="33">
        <f ca="1">C460+D460</f>
        <v>-11388.029809722224</v>
      </c>
      <c r="F460" s="39" t="s">
        <v>19</v>
      </c>
    </row>
    <row r="461" spans="1:6" ht="15" x14ac:dyDescent="0.25">
      <c r="A461" s="40" t="s">
        <v>20</v>
      </c>
      <c r="B461" s="40" t="s">
        <v>1173</v>
      </c>
      <c r="C461" s="33">
        <f ca="1">SUMIF('Cash Flows - Financing'!B:B,'Payments - Financing'!B456,'Cash Flows - Financing'!Q:Q)</f>
        <v>-3413.5652451111109</v>
      </c>
      <c r="D461" s="33">
        <f ca="1">SUMIF('Cash Flows - Financing'!B:B,'Payments - Financing'!B456,'Cash Flows - Financing'!R:R)</f>
        <v>-16214.434914277777</v>
      </c>
      <c r="E461" s="33">
        <f ca="1">C461+D461</f>
        <v>-19628.000159388888</v>
      </c>
      <c r="F461" s="39" t="s">
        <v>19</v>
      </c>
    </row>
    <row r="462" spans="1:6" ht="15" x14ac:dyDescent="0.25">
      <c r="A462" s="40" t="s">
        <v>20</v>
      </c>
      <c r="B462" s="40" t="s">
        <v>1175</v>
      </c>
      <c r="C462" s="33">
        <f ca="1">SUMIF('Cash Flows - Financing'!B:B,'Payments - Financing'!B457,'Cash Flows - Financing'!Q:Q)</f>
        <v>-25927.067121874999</v>
      </c>
      <c r="D462" s="33">
        <f ca="1">SUMIF('Cash Flows - Financing'!B:B,'Payments - Financing'!B457,'Cash Flows - Financing'!R:R)</f>
        <v>-13183.254468750001</v>
      </c>
      <c r="E462" s="33">
        <f ca="1">C462+D462</f>
        <v>-39110.321590624997</v>
      </c>
      <c r="F462" s="39" t="s">
        <v>19</v>
      </c>
    </row>
    <row r="463" spans="1:6" ht="15" x14ac:dyDescent="0.25">
      <c r="A463" s="40" t="s">
        <v>20</v>
      </c>
      <c r="B463" s="40" t="s">
        <v>1178</v>
      </c>
      <c r="C463" s="33">
        <f ca="1">SUMIF('Cash Flows - Financing'!B:B,'Payments - Financing'!B458,'Cash Flows - Financing'!Q:Q)</f>
        <v>-433.33333333333331</v>
      </c>
      <c r="D463" s="33">
        <f ca="1">SUMIF('Cash Flows - Financing'!B:B,'Payments - Financing'!B458,'Cash Flows - Financing'!R:R)</f>
        <v>-39000</v>
      </c>
      <c r="E463" s="33">
        <f ca="1">C463+D463</f>
        <v>-39433.333333333336</v>
      </c>
      <c r="F463" s="39" t="s">
        <v>19</v>
      </c>
    </row>
    <row r="464" spans="1:6" ht="15" x14ac:dyDescent="0.25">
      <c r="A464" s="40" t="s">
        <v>20</v>
      </c>
      <c r="B464" s="40" t="s">
        <v>1180</v>
      </c>
      <c r="C464" s="33">
        <f ca="1">SUMIF('Cash Flows - Financing'!B:B,'Payments - Financing'!B459,'Cash Flows - Financing'!Q:Q)</f>
        <v>-8875.8869951388897</v>
      </c>
      <c r="D464" s="33">
        <f ca="1">SUMIF('Cash Flows - Financing'!B:B,'Payments - Financing'!B459,'Cash Flows - Financing'!R:R)</f>
        <v>-99.729067361111134</v>
      </c>
      <c r="E464" s="33">
        <f ca="1">C464+D464</f>
        <v>-8975.6160625000011</v>
      </c>
      <c r="F464" s="39" t="s">
        <v>19</v>
      </c>
    </row>
    <row r="465" spans="1:6" ht="15" x14ac:dyDescent="0.25">
      <c r="A465" s="40" t="s">
        <v>20</v>
      </c>
      <c r="B465" s="40" t="s">
        <v>1182</v>
      </c>
      <c r="C465" s="33">
        <f ca="1">SUMIF('Cash Flows - Financing'!B:B,'Payments - Financing'!B460,'Cash Flows - Financing'!Q:Q)</f>
        <v>-69666.666666666657</v>
      </c>
      <c r="D465" s="33">
        <f ca="1">SUMIF('Cash Flows - Financing'!B:B,'Payments - Financing'!B460,'Cash Flows - Financing'!R:R)</f>
        <v>-216916.66666666663</v>
      </c>
      <c r="E465" s="33">
        <f ca="1">C465+D465</f>
        <v>-286583.33333333326</v>
      </c>
      <c r="F465" s="39" t="s">
        <v>19</v>
      </c>
    </row>
    <row r="466" spans="1:6" ht="15" x14ac:dyDescent="0.25">
      <c r="A466" s="40" t="s">
        <v>20</v>
      </c>
      <c r="B466" s="40" t="s">
        <v>1186</v>
      </c>
      <c r="C466" s="33">
        <f ca="1">SUMIF('Cash Flows - Financing'!B:B,'Payments - Financing'!B461,'Cash Flows - Financing'!Q:Q)</f>
        <v>-8177.2669972499989</v>
      </c>
      <c r="D466" s="33">
        <f ca="1">SUMIF('Cash Flows - Financing'!B:B,'Payments - Financing'!B461,'Cash Flows - Financing'!R:R)</f>
        <v>-19686.013141527776</v>
      </c>
      <c r="E466" s="33">
        <f ca="1">C466+D466</f>
        <v>-27863.280138777773</v>
      </c>
      <c r="F466" s="39" t="s">
        <v>19</v>
      </c>
    </row>
    <row r="467" spans="1:6" ht="15" x14ac:dyDescent="0.25">
      <c r="A467" s="40" t="s">
        <v>20</v>
      </c>
      <c r="B467" s="40" t="s">
        <v>1188</v>
      </c>
      <c r="C467" s="33">
        <f ca="1">SUMIF('Cash Flows - Financing'!B:B,'Payments - Financing'!B462,'Cash Flows - Financing'!Q:Q)</f>
        <v>-22024.442524000002</v>
      </c>
      <c r="D467" s="33">
        <f ca="1">SUMIF('Cash Flows - Financing'!B:B,'Payments - Financing'!B462,'Cash Flows - Financing'!R:R)</f>
        <v>-11198.86908</v>
      </c>
      <c r="E467" s="33">
        <f ca="1">C467+D467</f>
        <v>-33223.311604000002</v>
      </c>
      <c r="F467" s="39" t="s">
        <v>19</v>
      </c>
    </row>
    <row r="468" spans="1:6" ht="15" x14ac:dyDescent="0.25">
      <c r="A468" s="40" t="s">
        <v>20</v>
      </c>
      <c r="B468" s="40" t="s">
        <v>1196</v>
      </c>
      <c r="C468" s="33">
        <f ca="1">SUMIF('Cash Flows - Financing'!B:B,'Payments - Financing'!B464,'Cash Flows - Financing'!Q:Q)</f>
        <v>-230.20833333333334</v>
      </c>
      <c r="D468" s="33">
        <f ca="1">SUMIF('Cash Flows - Financing'!B:B,'Payments - Financing'!B464,'Cash Flows - Financing'!R:R)</f>
        <v>-20718.75</v>
      </c>
      <c r="E468" s="33">
        <f ca="1">C468+D468</f>
        <v>-20948.958333333332</v>
      </c>
      <c r="F468" s="39" t="s">
        <v>19</v>
      </c>
    </row>
    <row r="469" spans="1:6" ht="15" x14ac:dyDescent="0.25">
      <c r="A469" s="40" t="s">
        <v>20</v>
      </c>
      <c r="B469" s="40" t="s">
        <v>1198</v>
      </c>
      <c r="C469" s="33">
        <f ca="1">SUMIF('Cash Flows - Financing'!B:B,'Payments - Financing'!B465,'Cash Flows - Financing'!Q:Q)</f>
        <v>-1222.2222222222222</v>
      </c>
      <c r="D469" s="33">
        <f ca="1">SUMIF('Cash Flows - Financing'!B:B,'Payments - Financing'!B465,'Cash Flows - Financing'!R:R)</f>
        <v>-110000</v>
      </c>
      <c r="E469" s="33">
        <f ca="1">C469+D469</f>
        <v>-111222.22222222222</v>
      </c>
      <c r="F469" s="39" t="s">
        <v>19</v>
      </c>
    </row>
    <row r="470" spans="1:6" ht="15" x14ac:dyDescent="0.25">
      <c r="A470" s="40" t="s">
        <v>20</v>
      </c>
      <c r="B470" s="40" t="s">
        <v>1202</v>
      </c>
      <c r="C470" s="33">
        <f ca="1">SUMIF('Cash Flows - Financing'!B:B,'Payments - Financing'!B466,'Cash Flows - Financing'!Q:Q)</f>
        <v>-12410958.90410959</v>
      </c>
      <c r="D470" s="33">
        <f ca="1">SUMIF('Cash Flows - Financing'!B:B,'Payments - Financing'!B466,'Cash Flows - Financing'!R:R)</f>
        <v>-7561643.8356164377</v>
      </c>
      <c r="E470" s="33">
        <f ca="1">C470+D470</f>
        <v>-19972602.739726029</v>
      </c>
      <c r="F470" s="39" t="s">
        <v>19</v>
      </c>
    </row>
    <row r="471" spans="1:6" ht="15" x14ac:dyDescent="0.25">
      <c r="A471" s="40" t="s">
        <v>20</v>
      </c>
      <c r="B471" s="40" t="s">
        <v>1204</v>
      </c>
      <c r="C471" s="33">
        <f ca="1">SUMIF('Cash Flows - Financing'!B:B,'Payments - Financing'!B467,'Cash Flows - Financing'!Q:Q)</f>
        <v>-107.39062500000001</v>
      </c>
      <c r="D471" s="33">
        <f ca="1">SUMIF('Cash Flows - Financing'!B:B,'Payments - Financing'!B467,'Cash Flows - Financing'!R:R)</f>
        <v>-9665.15625</v>
      </c>
      <c r="E471" s="33">
        <f ca="1">C471+D471</f>
        <v>-9772.546875</v>
      </c>
      <c r="F471" s="39" t="s">
        <v>19</v>
      </c>
    </row>
    <row r="472" spans="1:6" ht="15" x14ac:dyDescent="0.25">
      <c r="A472" s="40" t="s">
        <v>20</v>
      </c>
      <c r="B472" s="40" t="s">
        <v>1206</v>
      </c>
      <c r="C472" s="33">
        <f ca="1">SUMIF('Cash Flows - Financing'!B:B,'Payments - Financing'!B468,'Cash Flows - Financing'!Q:Q)</f>
        <v>-291.66666666666663</v>
      </c>
      <c r="D472" s="33">
        <f ca="1">SUMIF('Cash Flows - Financing'!B:B,'Payments - Financing'!B468,'Cash Flows - Financing'!R:R)</f>
        <v>-13125</v>
      </c>
      <c r="E472" s="33">
        <f ca="1">C472+D472</f>
        <v>-13416.666666666666</v>
      </c>
      <c r="F472" s="39" t="s">
        <v>19</v>
      </c>
    </row>
    <row r="473" spans="1:6" ht="15" x14ac:dyDescent="0.25">
      <c r="A473" s="40" t="s">
        <v>20</v>
      </c>
      <c r="B473" s="40" t="s">
        <v>1212</v>
      </c>
      <c r="C473" s="33">
        <f ca="1">SUMIF('Cash Flows - Financing'!B:B,'Payments - Financing'!B470,'Cash Flows - Financing'!Q:Q)</f>
        <v>-30.703263661111109</v>
      </c>
      <c r="D473" s="33">
        <f ca="1">SUMIF('Cash Flows - Financing'!B:B,'Payments - Financing'!B470,'Cash Flows - Financing'!R:R)</f>
        <v>-1381.6468647499998</v>
      </c>
      <c r="E473" s="33">
        <f ca="1">C473+D473</f>
        <v>-1412.350128411111</v>
      </c>
      <c r="F473" s="39" t="s">
        <v>19</v>
      </c>
    </row>
    <row r="474" spans="1:6" ht="15" x14ac:dyDescent="0.25">
      <c r="A474" s="40" t="s">
        <v>20</v>
      </c>
      <c r="B474" s="40" t="s">
        <v>1214</v>
      </c>
      <c r="C474" s="33">
        <f ca="1">SUMIF('Cash Flows - Financing'!B:B,'Payments - Financing'!B471,'Cash Flows - Financing'!Q:Q)</f>
        <v>-39199.999999999993</v>
      </c>
      <c r="D474" s="33">
        <f ca="1">SUMIF('Cash Flows - Financing'!B:B,'Payments - Financing'!B471,'Cash Flows - Financing'!R:R)</f>
        <v>-105600</v>
      </c>
      <c r="E474" s="33">
        <f ca="1">C474+D474</f>
        <v>-144800</v>
      </c>
      <c r="F474" s="39" t="s">
        <v>19</v>
      </c>
    </row>
    <row r="475" spans="1:6" ht="15" x14ac:dyDescent="0.25">
      <c r="A475" s="40" t="s">
        <v>20</v>
      </c>
      <c r="B475" s="40" t="s">
        <v>1216</v>
      </c>
      <c r="C475" s="33">
        <f ca="1">SUMIF('Cash Flows - Financing'!B:B,'Payments - Financing'!B472,'Cash Flows - Financing'!Q:Q)</f>
        <v>-103819.44444444445</v>
      </c>
      <c r="D475" s="33">
        <f ca="1">SUMIF('Cash Flows - Financing'!B:B,'Payments - Financing'!B472,'Cash Flows - Financing'!R:R)</f>
        <v>-80979.166666666672</v>
      </c>
      <c r="E475" s="33">
        <f ca="1">C475+D475</f>
        <v>-184798.61111111112</v>
      </c>
      <c r="F475" s="39" t="s">
        <v>19</v>
      </c>
    </row>
    <row r="476" spans="1:6" ht="15" x14ac:dyDescent="0.25">
      <c r="A476" s="40" t="s">
        <v>20</v>
      </c>
      <c r="B476" s="40" t="s">
        <v>1218</v>
      </c>
      <c r="C476" s="33">
        <f ca="1">SUMIF('Cash Flows - Financing'!B:B,'Payments - Financing'!B473,'Cash Flows - Financing'!Q:Q)</f>
        <v>0</v>
      </c>
      <c r="D476" s="33">
        <f ca="1">SUMIF('Cash Flows - Financing'!B:B,'Payments - Financing'!B473,'Cash Flows - Financing'!R:R)</f>
        <v>0</v>
      </c>
      <c r="E476" s="33">
        <f ca="1">C476+D476</f>
        <v>0</v>
      </c>
      <c r="F476" s="39" t="s">
        <v>19</v>
      </c>
    </row>
    <row r="477" spans="1:6" ht="15" x14ac:dyDescent="0.25">
      <c r="A477" s="40" t="s">
        <v>20</v>
      </c>
      <c r="B477" s="40" t="s">
        <v>1222</v>
      </c>
      <c r="C477" s="33">
        <f ca="1">SUMIF('Cash Flows - Financing'!B:B,'Payments - Financing'!B474,'Cash Flows - Financing'!Q:Q)</f>
        <v>-18102.777777777777</v>
      </c>
      <c r="D477" s="33">
        <f ca="1">SUMIF('Cash Flows - Financing'!B:B,'Payments - Financing'!B474,'Cash Flows - Financing'!R:R)</f>
        <v>-14777.777777777777</v>
      </c>
      <c r="E477" s="33">
        <f ca="1">C477+D477</f>
        <v>-32880.555555555555</v>
      </c>
      <c r="F477" s="39" t="s">
        <v>19</v>
      </c>
    </row>
    <row r="478" spans="1:6" ht="15" x14ac:dyDescent="0.25">
      <c r="A478" s="40" t="s">
        <v>20</v>
      </c>
      <c r="B478" s="40" t="s">
        <v>1224</v>
      </c>
      <c r="C478" s="33">
        <f ca="1">SUMIF('Cash Flows - Financing'!B:B,'Payments - Financing'!B475,'Cash Flows - Financing'!Q:Q)</f>
        <v>-34027.777777777781</v>
      </c>
      <c r="D478" s="33">
        <f ca="1">SUMIF('Cash Flows - Financing'!B:B,'Payments - Financing'!B475,'Cash Flows - Financing'!R:R)</f>
        <v>-9722.2222222222226</v>
      </c>
      <c r="E478" s="33">
        <f ca="1">C478+D478</f>
        <v>-43750</v>
      </c>
      <c r="F478" s="39" t="s">
        <v>19</v>
      </c>
    </row>
    <row r="479" spans="1:6" ht="15" x14ac:dyDescent="0.25">
      <c r="A479" s="40" t="s">
        <v>20</v>
      </c>
      <c r="B479" s="40" t="s">
        <v>1226</v>
      </c>
      <c r="C479" s="33">
        <f ca="1">SUMIF('Cash Flows - Financing'!B:B,'Payments - Financing'!B476,'Cash Flows - Financing'!Q:Q)</f>
        <v>-2459.9463749999995</v>
      </c>
      <c r="D479" s="33">
        <f ca="1">SUMIF('Cash Flows - Financing'!B:B,'Payments - Financing'!B476,'Cash Flows - Financing'!R:R)</f>
        <v>0</v>
      </c>
      <c r="E479" s="33">
        <f ca="1">C479+D479</f>
        <v>-2459.9463749999995</v>
      </c>
      <c r="F479" s="39" t="s">
        <v>19</v>
      </c>
    </row>
    <row r="480" spans="1:6" ht="15" x14ac:dyDescent="0.25">
      <c r="A480" s="40" t="s">
        <v>20</v>
      </c>
      <c r="B480" s="40" t="s">
        <v>1228</v>
      </c>
      <c r="C480" s="33">
        <f ca="1">SUMIF('Cash Flows - Financing'!B:B,'Payments - Financing'!B477,'Cash Flows - Financing'!Q:Q)</f>
        <v>-1164.776268861111</v>
      </c>
      <c r="D480" s="33">
        <f ca="1">SUMIF('Cash Flows - Financing'!B:B,'Payments - Financing'!B477,'Cash Flows - Financing'!R:R)</f>
        <v>0</v>
      </c>
      <c r="E480" s="33">
        <f ca="1">C480+D480</f>
        <v>-1164.776268861111</v>
      </c>
      <c r="F480" s="39" t="s">
        <v>19</v>
      </c>
    </row>
    <row r="481" spans="1:6" ht="15" x14ac:dyDescent="0.25">
      <c r="A481" s="40" t="s">
        <v>20</v>
      </c>
      <c r="B481" s="40" t="s">
        <v>1230</v>
      </c>
      <c r="C481" s="33">
        <f ca="1">SUMIF('Cash Flows - Financing'!B:B,'Payments - Financing'!B478,'Cash Flows - Financing'!Q:Q)</f>
        <v>0</v>
      </c>
      <c r="D481" s="33">
        <f ca="1">SUMIF('Cash Flows - Financing'!B:B,'Payments - Financing'!B478,'Cash Flows - Financing'!R:R)</f>
        <v>0</v>
      </c>
      <c r="E481" s="33">
        <f ca="1">C481+D481</f>
        <v>0</v>
      </c>
      <c r="F481" s="39" t="s">
        <v>19</v>
      </c>
    </row>
    <row r="482" spans="1:6" ht="15" x14ac:dyDescent="0.25">
      <c r="A482" s="40" t="s">
        <v>20</v>
      </c>
      <c r="B482" s="40" t="s">
        <v>1232</v>
      </c>
      <c r="C482" s="33">
        <f ca="1">SUMIF('Cash Flows - Financing'!B:B,'Payments - Financing'!B479,'Cash Flows - Financing'!Q:Q)</f>
        <v>-75680.155843750006</v>
      </c>
      <c r="D482" s="33">
        <f ca="1">SUMIF('Cash Flows - Financing'!B:B,'Payments - Financing'!B479,'Cash Flows - Financing'!R:R)</f>
        <v>0</v>
      </c>
      <c r="E482" s="33">
        <f ca="1">C482+D482</f>
        <v>-75680.155843750006</v>
      </c>
      <c r="F482" s="39" t="s">
        <v>19</v>
      </c>
    </row>
    <row r="483" spans="1:6" ht="15" x14ac:dyDescent="0.25">
      <c r="A483" s="40" t="s">
        <v>20</v>
      </c>
      <c r="B483" s="40" t="s">
        <v>1234</v>
      </c>
      <c r="C483" s="33">
        <f ca="1">SUMIF('Cash Flows - Financing'!B:B,'Payments - Financing'!B480,'Cash Flows - Financing'!Q:Q)</f>
        <v>-32987.195798958339</v>
      </c>
      <c r="D483" s="33">
        <f ca="1">SUMIF('Cash Flows - Financing'!B:B,'Payments - Financing'!B480,'Cash Flows - Financing'!R:R)</f>
        <v>-16773.150406250003</v>
      </c>
      <c r="E483" s="33">
        <f ca="1">C483+D483</f>
        <v>-49760.346205208341</v>
      </c>
      <c r="F483" s="39" t="s">
        <v>19</v>
      </c>
    </row>
    <row r="484" spans="1:6" ht="15" x14ac:dyDescent="0.25">
      <c r="A484" s="40" t="s">
        <v>20</v>
      </c>
      <c r="B484" s="40" t="s">
        <v>1236</v>
      </c>
      <c r="C484" s="33">
        <f ca="1">SUMIF('Cash Flows - Financing'!B:B,'Payments - Financing'!B481,'Cash Flows - Financing'!Q:Q)</f>
        <v>-29892.80431</v>
      </c>
      <c r="D484" s="33">
        <f ca="1">SUMIF('Cash Flows - Financing'!B:B,'Payments - Financing'!B481,'Cash Flows - Financing'!R:R)</f>
        <v>0</v>
      </c>
      <c r="E484" s="33">
        <f ca="1">C484+D484</f>
        <v>-29892.80431</v>
      </c>
      <c r="F484" s="39" t="s">
        <v>19</v>
      </c>
    </row>
    <row r="485" spans="1:6" ht="15" x14ac:dyDescent="0.25">
      <c r="A485" s="40" t="s">
        <v>20</v>
      </c>
      <c r="B485" s="40" t="s">
        <v>1238</v>
      </c>
      <c r="C485" s="33">
        <f ca="1">SUMIF('Cash Flows - Financing'!B:B,'Payments - Financing'!B482,'Cash Flows - Financing'!Q:Q)</f>
        <v>-43.602551811111098</v>
      </c>
      <c r="D485" s="33">
        <f ca="1">SUMIF('Cash Flows - Financing'!B:B,'Payments - Financing'!B482,'Cash Flows - Financing'!R:R)</f>
        <v>-35.907983844444438</v>
      </c>
      <c r="E485" s="33">
        <f ca="1">C485+D485</f>
        <v>-79.510535655555543</v>
      </c>
      <c r="F485" s="39" t="s">
        <v>19</v>
      </c>
    </row>
    <row r="486" spans="1:6" ht="15" x14ac:dyDescent="0.25">
      <c r="A486" s="40" t="s">
        <v>20</v>
      </c>
      <c r="B486" s="40" t="s">
        <v>1240</v>
      </c>
      <c r="C486" s="33">
        <f ca="1">SUMIF('Cash Flows - Financing'!B:B,'Payments - Financing'!B483,'Cash Flows - Financing'!Q:Q)</f>
        <v>-10.506659269444445</v>
      </c>
      <c r="D486" s="33">
        <f ca="1">SUMIF('Cash Flows - Financing'!B:B,'Payments - Financing'!B483,'Cash Flows - Financing'!R:R)</f>
        <v>-8.6525429277777786</v>
      </c>
      <c r="E486" s="33">
        <f ca="1">C486+D486</f>
        <v>-19.159202197222221</v>
      </c>
      <c r="F486" s="39" t="s">
        <v>19</v>
      </c>
    </row>
    <row r="487" spans="1:6" ht="15" x14ac:dyDescent="0.25">
      <c r="A487" s="40" t="s">
        <v>20</v>
      </c>
      <c r="B487" s="40" t="s">
        <v>1242</v>
      </c>
      <c r="C487" s="33">
        <f ca="1">SUMIF('Cash Flows - Financing'!B:B,'Payments - Financing'!B484,'Cash Flows - Financing'!Q:Q)</f>
        <v>-29.418557422222221</v>
      </c>
      <c r="D487" s="33">
        <f ca="1">SUMIF('Cash Flows - Financing'!B:B,'Payments - Financing'!B484,'Cash Flows - Financing'!R:R)</f>
        <v>-24.22704728888889</v>
      </c>
      <c r="E487" s="33">
        <f ca="1">C487+D487</f>
        <v>-53.645604711111112</v>
      </c>
      <c r="F487" s="39" t="s">
        <v>19</v>
      </c>
    </row>
    <row r="488" spans="1:6" ht="15" x14ac:dyDescent="0.25">
      <c r="A488" s="40" t="s">
        <v>20</v>
      </c>
      <c r="B488" s="40" t="s">
        <v>1244</v>
      </c>
      <c r="C488" s="33">
        <f ca="1">SUMIF('Cash Flows - Financing'!B:B,'Payments - Financing'!B485,'Cash Flows - Financing'!Q:Q)</f>
        <v>-26.923266444444444</v>
      </c>
      <c r="D488" s="33">
        <f ca="1">SUMIF('Cash Flows - Financing'!B:B,'Payments - Financing'!B485,'Cash Flows - Financing'!R:R)</f>
        <v>-22.172101777777776</v>
      </c>
      <c r="E488" s="33">
        <f ca="1">C488+D488</f>
        <v>-49.09536822222222</v>
      </c>
      <c r="F488" s="39" t="s">
        <v>19</v>
      </c>
    </row>
    <row r="489" spans="1:6" ht="15" x14ac:dyDescent="0.25">
      <c r="A489" s="40" t="s">
        <v>20</v>
      </c>
      <c r="B489" s="40" t="s">
        <v>1246</v>
      </c>
      <c r="C489" s="33">
        <f ca="1">SUMIF('Cash Flows - Financing'!B:B,'Payments - Financing'!B486,'Cash Flows - Financing'!Q:Q)</f>
        <v>0</v>
      </c>
      <c r="D489" s="33">
        <f ca="1">SUMIF('Cash Flows - Financing'!B:B,'Payments - Financing'!B486,'Cash Flows - Financing'!R:R)</f>
        <v>0</v>
      </c>
      <c r="E489" s="33">
        <f ca="1">C489+D489</f>
        <v>0</v>
      </c>
      <c r="F489" s="39" t="s">
        <v>19</v>
      </c>
    </row>
    <row r="490" spans="1:6" ht="15" x14ac:dyDescent="0.25">
      <c r="A490" s="40" t="s">
        <v>20</v>
      </c>
      <c r="B490" s="40" t="s">
        <v>1248</v>
      </c>
      <c r="C490" s="33">
        <f ca="1">SUMIF('Cash Flows - Financing'!B:B,'Payments - Financing'!B487,'Cash Flows - Financing'!Q:Q)</f>
        <v>-57166.666666666672</v>
      </c>
      <c r="D490" s="33">
        <f ca="1">SUMIF('Cash Flows - Financing'!B:B,'Payments - Financing'!B487,'Cash Flows - Financing'!R:R)</f>
        <v>-46666.666666666672</v>
      </c>
      <c r="E490" s="33">
        <f ca="1">C490+D490</f>
        <v>-103833.33333333334</v>
      </c>
      <c r="F490" s="39" t="s">
        <v>19</v>
      </c>
    </row>
    <row r="491" spans="1:6" ht="15" x14ac:dyDescent="0.25">
      <c r="A491" s="40" t="s">
        <v>20</v>
      </c>
      <c r="B491" s="40" t="s">
        <v>1250</v>
      </c>
      <c r="C491" s="33">
        <f ca="1">SUMIF('Cash Flows - Financing'!B:B,'Payments - Financing'!B488,'Cash Flows - Financing'!Q:Q)</f>
        <v>-51.618716453333349</v>
      </c>
      <c r="D491" s="33">
        <f ca="1">SUMIF('Cash Flows - Financing'!B:B,'Payments - Financing'!B488,'Cash Flows - Financing'!R:R)</f>
        <v>-81.729634384444466</v>
      </c>
      <c r="E491" s="33">
        <f ca="1">C491+D491</f>
        <v>-133.34835083777782</v>
      </c>
      <c r="F491" s="39" t="s">
        <v>19</v>
      </c>
    </row>
    <row r="492" spans="1:6" ht="15" x14ac:dyDescent="0.25">
      <c r="A492" s="40" t="s">
        <v>20</v>
      </c>
      <c r="B492" s="40" t="s">
        <v>1254</v>
      </c>
      <c r="C492" s="33">
        <f ca="1">SUMIF('Cash Flows - Financing'!B:B,'Payments - Financing'!B489,'Cash Flows - Financing'!Q:Q)</f>
        <v>0</v>
      </c>
      <c r="D492" s="33">
        <f ca="1">SUMIF('Cash Flows - Financing'!B:B,'Payments - Financing'!B489,'Cash Flows - Financing'!R:R)</f>
        <v>0</v>
      </c>
      <c r="E492" s="33">
        <f ca="1">C492+D492</f>
        <v>0</v>
      </c>
      <c r="F492" s="39" t="s">
        <v>19</v>
      </c>
    </row>
    <row r="493" spans="1:6" ht="15" x14ac:dyDescent="0.25">
      <c r="A493" s="40" t="s">
        <v>20</v>
      </c>
      <c r="B493" s="40" t="s">
        <v>1258</v>
      </c>
      <c r="C493" s="33">
        <f ca="1">SUMIF('Cash Flows - Financing'!B:B,'Payments - Financing'!B490,'Cash Flows - Financing'!Q:Q)</f>
        <v>-0.92256249999999995</v>
      </c>
      <c r="D493" s="33">
        <f ca="1">SUMIF('Cash Flows - Financing'!B:B,'Payments - Financing'!B490,'Cash Flows - Financing'!R:R)</f>
        <v>-26.754312499999997</v>
      </c>
      <c r="E493" s="33">
        <f ca="1">C493+D493</f>
        <v>-27.676874999999999</v>
      </c>
      <c r="F493" s="39" t="s">
        <v>19</v>
      </c>
    </row>
    <row r="494" spans="1:6" ht="15" x14ac:dyDescent="0.25">
      <c r="A494" s="40" t="s">
        <v>20</v>
      </c>
      <c r="B494" s="40" t="s">
        <v>1262</v>
      </c>
      <c r="C494" s="33">
        <f ca="1">SUMIF('Cash Flows - Financing'!B:B,'Payments - Financing'!B491,'Cash Flows - Financing'!Q:Q)</f>
        <v>0</v>
      </c>
      <c r="D494" s="33">
        <f ca="1">SUMIF('Cash Flows - Financing'!B:B,'Payments - Financing'!B491,'Cash Flows - Financing'!R:R)</f>
        <v>0</v>
      </c>
      <c r="E494" s="33">
        <f ca="1">C494+D494</f>
        <v>0</v>
      </c>
      <c r="F494" s="39" t="s">
        <v>19</v>
      </c>
    </row>
    <row r="495" spans="1:6" ht="15" x14ac:dyDescent="0.25">
      <c r="A495" s="40" t="s">
        <v>20</v>
      </c>
      <c r="B495" s="40" t="s">
        <v>1264</v>
      </c>
      <c r="C495" s="33">
        <f ca="1">SUMIF('Cash Flows - Financing'!B:B,'Payments - Financing'!B492,'Cash Flows - Financing'!Q:Q)</f>
        <v>0</v>
      </c>
      <c r="D495" s="33">
        <f ca="1">SUMIF('Cash Flows - Financing'!B:B,'Payments - Financing'!B492,'Cash Flows - Financing'!R:R)</f>
        <v>0</v>
      </c>
      <c r="E495" s="33">
        <f ca="1">C495+D495</f>
        <v>0</v>
      </c>
      <c r="F495" s="39" t="s">
        <v>19</v>
      </c>
    </row>
    <row r="496" spans="1:6" ht="15" x14ac:dyDescent="0.25">
      <c r="A496" s="40" t="s">
        <v>20</v>
      </c>
      <c r="B496" s="40" t="s">
        <v>1266</v>
      </c>
      <c r="C496" s="33">
        <f ca="1">SUMIF('Cash Flows - Financing'!B:B,'Payments - Financing'!B493,'Cash Flows - Financing'!Q:Q)</f>
        <v>0</v>
      </c>
      <c r="D496" s="33">
        <f ca="1">SUMIF('Cash Flows - Financing'!B:B,'Payments - Financing'!B493,'Cash Flows - Financing'!R:R)</f>
        <v>0</v>
      </c>
      <c r="E496" s="33">
        <f ca="1">C496+D496</f>
        <v>0</v>
      </c>
      <c r="F496" s="39" t="s">
        <v>19</v>
      </c>
    </row>
    <row r="497" spans="1:6" ht="15" x14ac:dyDescent="0.25">
      <c r="A497" s="40" t="s">
        <v>20</v>
      </c>
      <c r="B497" s="40" t="s">
        <v>1276</v>
      </c>
      <c r="C497" s="33">
        <f ca="1">SUMIF('Cash Flows - Financing'!B:B,'Payments - Financing'!B496,'Cash Flows - Financing'!Q:Q)</f>
        <v>-13.480316666666669</v>
      </c>
      <c r="D497" s="33">
        <f ca="1">SUMIF('Cash Flows - Financing'!B:B,'Payments - Financing'!B496,'Cash Flows - Financing'!R:R)</f>
        <v>-1213.2285000000002</v>
      </c>
      <c r="E497" s="33">
        <f ca="1">C497+D497</f>
        <v>-1226.7088166666667</v>
      </c>
      <c r="F497" s="39" t="s">
        <v>19</v>
      </c>
    </row>
    <row r="498" spans="1:6" ht="15" x14ac:dyDescent="0.25">
      <c r="A498" s="40" t="s">
        <v>20</v>
      </c>
      <c r="B498" s="40" t="s">
        <v>1278</v>
      </c>
      <c r="C498" s="33">
        <f ca="1">SUMIF('Cash Flows - Financing'!B:B,'Payments - Financing'!B497,'Cash Flows - Financing'!Q:Q)</f>
        <v>-10033.333333333334</v>
      </c>
      <c r="D498" s="33">
        <f ca="1">SUMIF('Cash Flows - Financing'!B:B,'Payments - Financing'!B497,'Cash Flows - Financing'!R:R)</f>
        <v>-5912.5000000000009</v>
      </c>
      <c r="E498" s="33">
        <f ca="1">C498+D498</f>
        <v>-15945.833333333336</v>
      </c>
      <c r="F498" s="39" t="s">
        <v>19</v>
      </c>
    </row>
    <row r="499" spans="1:6" ht="15" x14ac:dyDescent="0.25">
      <c r="A499" s="40" t="s">
        <v>20</v>
      </c>
      <c r="B499" s="40" t="s">
        <v>1280</v>
      </c>
      <c r="C499" s="33">
        <f ca="1">SUMIF('Cash Flows - Financing'!B:B,'Payments - Financing'!B498,'Cash Flows - Financing'!Q:Q)</f>
        <v>-0.49116666666666664</v>
      </c>
      <c r="D499" s="33">
        <f ca="1">SUMIF('Cash Flows - Financing'!B:B,'Payments - Financing'!B498,'Cash Flows - Financing'!R:R)</f>
        <v>-44.204999999999998</v>
      </c>
      <c r="E499" s="33">
        <f ca="1">C499+D499</f>
        <v>-44.696166666666663</v>
      </c>
      <c r="F499" s="39" t="s">
        <v>19</v>
      </c>
    </row>
    <row r="500" spans="1:6" ht="15" x14ac:dyDescent="0.25">
      <c r="A500" s="40" t="s">
        <v>20</v>
      </c>
      <c r="B500" s="40" t="s">
        <v>1282</v>
      </c>
      <c r="C500" s="33">
        <f ca="1">SUMIF('Cash Flows - Financing'!B:B,'Payments - Financing'!B499,'Cash Flows - Financing'!Q:Q)</f>
        <v>-1.9625000000000001</v>
      </c>
      <c r="D500" s="33">
        <f ca="1">SUMIF('Cash Flows - Financing'!B:B,'Payments - Financing'!B499,'Cash Flows - Financing'!R:R)</f>
        <v>-176.625</v>
      </c>
      <c r="E500" s="33">
        <f ca="1">C500+D500</f>
        <v>-178.58750000000001</v>
      </c>
      <c r="F500" s="39" t="s">
        <v>19</v>
      </c>
    </row>
    <row r="501" spans="1:6" ht="15" x14ac:dyDescent="0.25">
      <c r="A501" s="40" t="s">
        <v>20</v>
      </c>
      <c r="B501" s="40" t="s">
        <v>1284</v>
      </c>
      <c r="C501" s="33">
        <f ca="1">SUMIF('Cash Flows - Financing'!B:B,'Payments - Financing'!B500,'Cash Flows - Financing'!Q:Q)</f>
        <v>-3.3810000000000002</v>
      </c>
      <c r="D501" s="33">
        <f ca="1">SUMIF('Cash Flows - Financing'!B:B,'Payments - Financing'!B500,'Cash Flows - Financing'!R:R)</f>
        <v>-304.29000000000002</v>
      </c>
      <c r="E501" s="33">
        <f ca="1">C501+D501</f>
        <v>-307.67100000000005</v>
      </c>
      <c r="F501" s="39" t="s">
        <v>19</v>
      </c>
    </row>
    <row r="502" spans="1:6" ht="15" x14ac:dyDescent="0.25">
      <c r="A502" s="40" t="s">
        <v>20</v>
      </c>
      <c r="B502" s="40" t="s">
        <v>1286</v>
      </c>
      <c r="C502" s="33">
        <f ca="1">SUMIF('Cash Flows - Financing'!B:B,'Payments - Financing'!B501,'Cash Flows - Financing'!Q:Q)</f>
        <v>-33.286074999999997</v>
      </c>
      <c r="D502" s="33">
        <f ca="1">SUMIF('Cash Flows - Financing'!B:B,'Payments - Financing'!B501,'Cash Flows - Financing'!R:R)</f>
        <v>-81.365961111111105</v>
      </c>
      <c r="E502" s="33">
        <f ca="1">C502+D502</f>
        <v>-114.6520361111111</v>
      </c>
      <c r="F502" s="39" t="s">
        <v>19</v>
      </c>
    </row>
    <row r="503" spans="1:6" ht="15" x14ac:dyDescent="0.25">
      <c r="A503" s="40" t="s">
        <v>20</v>
      </c>
      <c r="B503" s="40" t="s">
        <v>1288</v>
      </c>
      <c r="C503" s="33">
        <f ca="1">SUMIF('Cash Flows - Financing'!B:B,'Payments - Financing'!B502,'Cash Flows - Financing'!Q:Q)</f>
        <v>-39.909259500000005</v>
      </c>
      <c r="D503" s="33">
        <f ca="1">SUMIF('Cash Flows - Financing'!B:B,'Payments - Financing'!B502,'Cash Flows - Financing'!R:R)</f>
        <v>-42.569876800000003</v>
      </c>
      <c r="E503" s="33">
        <f ca="1">C503+D503</f>
        <v>-82.479136300000008</v>
      </c>
      <c r="F503" s="39" t="s">
        <v>19</v>
      </c>
    </row>
    <row r="504" spans="1:6" ht="15" x14ac:dyDescent="0.25">
      <c r="A504" s="40" t="s">
        <v>20</v>
      </c>
      <c r="B504" s="40" t="s">
        <v>1290</v>
      </c>
      <c r="C504" s="33">
        <f ca="1">SUMIF('Cash Flows - Financing'!B:B,'Payments - Financing'!B503,'Cash Flows - Financing'!Q:Q)</f>
        <v>-6.9909878194444426</v>
      </c>
      <c r="D504" s="33">
        <f ca="1">SUMIF('Cash Flows - Financing'!B:B,'Payments - Financing'!B503,'Cash Flows - Financing'!R:R)</f>
        <v>-202.73864676388885</v>
      </c>
      <c r="E504" s="33">
        <f ca="1">C504+D504</f>
        <v>-209.72963458333331</v>
      </c>
      <c r="F504" s="39" t="s">
        <v>19</v>
      </c>
    </row>
    <row r="505" spans="1:6" ht="15" x14ac:dyDescent="0.25">
      <c r="A505" s="40" t="s">
        <v>20</v>
      </c>
      <c r="B505" s="40" t="s">
        <v>1292</v>
      </c>
      <c r="C505" s="33">
        <f ca="1">SUMIF('Cash Flows - Financing'!B:B,'Payments - Financing'!B504,'Cash Flows - Financing'!Q:Q)</f>
        <v>-7.7762411999999994</v>
      </c>
      <c r="D505" s="33">
        <f ca="1">SUMIF('Cash Flows - Financing'!B:B,'Payments - Financing'!B504,'Cash Flows - Financing'!R:R)</f>
        <v>-1.1520357333333331</v>
      </c>
      <c r="E505" s="33">
        <f ca="1">C505+D505</f>
        <v>-8.9282769333333327</v>
      </c>
      <c r="F505" s="39" t="s">
        <v>19</v>
      </c>
    </row>
    <row r="506" spans="1:6" ht="15" x14ac:dyDescent="0.25">
      <c r="A506" s="40" t="s">
        <v>20</v>
      </c>
      <c r="B506" s="40" t="s">
        <v>1296</v>
      </c>
      <c r="C506" s="33">
        <f ca="1">SUMIF('Cash Flows - Financing'!B:B,'Payments - Financing'!B505,'Cash Flows - Financing'!Q:Q)</f>
        <v>-12.4556939</v>
      </c>
      <c r="D506" s="33">
        <f ca="1">SUMIF('Cash Flows - Financing'!B:B,'Payments - Financing'!B505,'Cash Flows - Financing'!R:R)</f>
        <v>-361.21512310000003</v>
      </c>
      <c r="E506" s="33">
        <f ca="1">C506+D506</f>
        <v>-373.67081700000006</v>
      </c>
      <c r="F506" s="39" t="s">
        <v>19</v>
      </c>
    </row>
    <row r="507" spans="1:6" ht="15" x14ac:dyDescent="0.25">
      <c r="A507" s="40" t="s">
        <v>20</v>
      </c>
      <c r="B507" s="40" t="s">
        <v>1298</v>
      </c>
      <c r="C507" s="33">
        <f ca="1">SUMIF('Cash Flows - Financing'!B:B,'Payments - Financing'!B506,'Cash Flows - Financing'!Q:Q)</f>
        <v>-184.68516962191779</v>
      </c>
      <c r="D507" s="33">
        <f ca="1">SUMIF('Cash Flows - Financing'!B:B,'Payments - Financing'!B506,'Cash Flows - Financing'!R:R)</f>
        <v>-180.67027463013699</v>
      </c>
      <c r="E507" s="33">
        <f ca="1">C507+D507</f>
        <v>-365.35544425205478</v>
      </c>
      <c r="F507" s="39" t="s">
        <v>19</v>
      </c>
    </row>
    <row r="508" spans="1:6" ht="15" x14ac:dyDescent="0.25">
      <c r="A508" s="40" t="s">
        <v>20</v>
      </c>
      <c r="B508" s="40" t="s">
        <v>1300</v>
      </c>
      <c r="C508" s="33">
        <f ca="1">SUMIF('Cash Flows - Financing'!B:B,'Payments - Financing'!B507,'Cash Flows - Financing'!Q:Q)</f>
        <v>-8.5193112876712327</v>
      </c>
      <c r="D508" s="33">
        <f ca="1">SUMIF('Cash Flows - Financing'!B:B,'Payments - Financing'!B507,'Cash Flows - Financing'!R:R)</f>
        <v>-247.06002734246576</v>
      </c>
      <c r="E508" s="33">
        <f ca="1">C508+D508</f>
        <v>-255.57933863013699</v>
      </c>
      <c r="F508" s="39" t="s">
        <v>19</v>
      </c>
    </row>
    <row r="509" spans="1:6" ht="15" x14ac:dyDescent="0.25">
      <c r="A509" s="40" t="s">
        <v>20</v>
      </c>
      <c r="B509" s="40" t="s">
        <v>1302</v>
      </c>
      <c r="C509" s="33">
        <f ca="1">SUMIF('Cash Flows - Financing'!B:B,'Payments - Financing'!B508,'Cash Flows - Financing'!Q:Q)</f>
        <v>-132.85818899999998</v>
      </c>
      <c r="D509" s="33">
        <f ca="1">SUMIF('Cash Flows - Financing'!B:B,'Payments - Financing'!B508,'Cash Flows - Financing'!R:R)</f>
        <v>-19.682694666666663</v>
      </c>
      <c r="E509" s="33">
        <f ca="1">C509+D509</f>
        <v>-152.54088366666664</v>
      </c>
      <c r="F509" s="39" t="s">
        <v>19</v>
      </c>
    </row>
    <row r="510" spans="1:6" ht="15" x14ac:dyDescent="0.25">
      <c r="A510" s="40" t="s">
        <v>20</v>
      </c>
      <c r="B510" s="40" t="s">
        <v>1306</v>
      </c>
      <c r="C510" s="33">
        <f ca="1">SUMIF('Cash Flows - Financing'!B:B,'Payments - Financing'!B509,'Cash Flows - Financing'!Q:Q)</f>
        <v>-69.06976499999999</v>
      </c>
      <c r="D510" s="33">
        <f ca="1">SUMIF('Cash Flows - Financing'!B:B,'Payments - Financing'!B509,'Cash Flows - Financing'!R:R)</f>
        <v>-10.232557777777776</v>
      </c>
      <c r="E510" s="33">
        <f ca="1">C510+D510</f>
        <v>-79.302322777777761</v>
      </c>
      <c r="F510" s="39" t="s">
        <v>19</v>
      </c>
    </row>
    <row r="511" spans="1:6" ht="15" x14ac:dyDescent="0.25">
      <c r="A511" s="40" t="s">
        <v>20</v>
      </c>
      <c r="B511" s="40" t="s">
        <v>1308</v>
      </c>
      <c r="C511" s="33">
        <f ca="1">SUMIF('Cash Flows - Financing'!B:B,'Payments - Financing'!B510,'Cash Flows - Financing'!Q:Q)</f>
        <v>-176.75213250000002</v>
      </c>
      <c r="D511" s="33">
        <f ca="1">SUMIF('Cash Flows - Financing'!B:B,'Payments - Financing'!B510,'Cash Flows - Financing'!R:R)</f>
        <v>-26.185501111111112</v>
      </c>
      <c r="E511" s="33">
        <f ca="1">C511+D511</f>
        <v>-202.93763361111112</v>
      </c>
      <c r="F511" s="39" t="s">
        <v>19</v>
      </c>
    </row>
    <row r="512" spans="1:6" ht="15" x14ac:dyDescent="0.25">
      <c r="A512" s="40" t="s">
        <v>20</v>
      </c>
      <c r="B512" s="40" t="s">
        <v>1310</v>
      </c>
      <c r="C512" s="33">
        <f ca="1">SUMIF('Cash Flows - Financing'!B:B,'Payments - Financing'!B511,'Cash Flows - Financing'!Q:Q)</f>
        <v>-158.59779599999999</v>
      </c>
      <c r="D512" s="33">
        <f ca="1">SUMIF('Cash Flows - Financing'!B:B,'Payments - Financing'!B511,'Cash Flows - Financing'!R:R)</f>
        <v>-23.495969777777773</v>
      </c>
      <c r="E512" s="33">
        <f ca="1">C512+D512</f>
        <v>-182.09376577777778</v>
      </c>
      <c r="F512" s="39" t="s">
        <v>19</v>
      </c>
    </row>
    <row r="513" spans="1:6" ht="15" x14ac:dyDescent="0.25">
      <c r="A513" s="40" t="s">
        <v>20</v>
      </c>
      <c r="B513" s="40" t="s">
        <v>1312</v>
      </c>
      <c r="C513" s="33">
        <f ca="1">SUMIF('Cash Flows - Financing'!B:B,'Payments - Financing'!B512,'Cash Flows - Financing'!Q:Q)</f>
        <v>-376.75690912500005</v>
      </c>
      <c r="D513" s="33">
        <f ca="1">SUMIF('Cash Flows - Financing'!B:B,'Payments - Financing'!B512,'Cash Flows - Financing'!R:R)</f>
        <v>-55.815838388888892</v>
      </c>
      <c r="E513" s="33">
        <f ca="1">C513+D513</f>
        <v>-432.57274751388894</v>
      </c>
      <c r="F513" s="39" t="s">
        <v>19</v>
      </c>
    </row>
    <row r="514" spans="1:6" ht="15" x14ac:dyDescent="0.25">
      <c r="A514" s="40" t="s">
        <v>20</v>
      </c>
      <c r="B514" s="40" t="s">
        <v>1316</v>
      </c>
      <c r="C514" s="33">
        <f ca="1">SUMIF('Cash Flows - Financing'!B:B,'Payments - Financing'!B513,'Cash Flows - Financing'!Q:Q)</f>
        <v>-70.985211305555538</v>
      </c>
      <c r="D514" s="33">
        <f ca="1">SUMIF('Cash Flows - Financing'!B:B,'Payments - Financing'!B513,'Cash Flows - Financing'!R:R)</f>
        <v>-29.039404624999996</v>
      </c>
      <c r="E514" s="33">
        <f ca="1">C514+D514</f>
        <v>-100.02461593055554</v>
      </c>
      <c r="F514" s="39" t="s">
        <v>19</v>
      </c>
    </row>
    <row r="515" spans="1:6" ht="15" x14ac:dyDescent="0.25">
      <c r="A515" s="40" t="s">
        <v>20</v>
      </c>
      <c r="B515" s="40" t="s">
        <v>1320</v>
      </c>
      <c r="C515" s="33">
        <f ca="1">SUMIF('Cash Flows - Financing'!B:B,'Payments - Financing'!B514,'Cash Flows - Financing'!Q:Q)</f>
        <v>-37.150986888888887</v>
      </c>
      <c r="D515" s="33">
        <f ca="1">SUMIF('Cash Flows - Financing'!B:B,'Payments - Financing'!B514,'Cash Flows - Financing'!R:R)</f>
        <v>-15.198131</v>
      </c>
      <c r="E515" s="33">
        <f ca="1">C515+D515</f>
        <v>-52.349117888888884</v>
      </c>
      <c r="F515" s="39" t="s">
        <v>19</v>
      </c>
    </row>
    <row r="516" spans="1:6" ht="15" x14ac:dyDescent="0.25">
      <c r="A516" s="40" t="s">
        <v>20</v>
      </c>
      <c r="B516" s="40" t="s">
        <v>1322</v>
      </c>
      <c r="C516" s="33">
        <f ca="1">SUMIF('Cash Flows - Financing'!B:B,'Payments - Financing'!B515,'Cash Flows - Financing'!Q:Q)</f>
        <v>-0.29803033333333329</v>
      </c>
      <c r="D516" s="33">
        <f ca="1">SUMIF('Cash Flows - Financing'!B:B,'Payments - Financing'!B515,'Cash Flows - Financing'!R:R)</f>
        <v>-4.3214398333333328</v>
      </c>
      <c r="E516" s="33">
        <f ca="1">C516+D516</f>
        <v>-4.619470166666666</v>
      </c>
      <c r="F516" s="39" t="s">
        <v>19</v>
      </c>
    </row>
    <row r="517" spans="1:6" ht="15" x14ac:dyDescent="0.25">
      <c r="A517" s="40" t="s">
        <v>20</v>
      </c>
      <c r="B517" s="40" t="s">
        <v>1324</v>
      </c>
      <c r="C517" s="33">
        <f ca="1">SUMIF('Cash Flows - Financing'!B:B,'Payments - Financing'!B516,'Cash Flows - Financing'!Q:Q)</f>
        <v>-9.5104349999999993</v>
      </c>
      <c r="D517" s="33">
        <f ca="1">SUMIF('Cash Flows - Financing'!B:B,'Payments - Financing'!B516,'Cash Flows - Financing'!R:R)</f>
        <v>-1.4089533333333333</v>
      </c>
      <c r="E517" s="33">
        <f ca="1">C517+D517</f>
        <v>-10.919388333333332</v>
      </c>
      <c r="F517" s="39" t="s">
        <v>19</v>
      </c>
    </row>
    <row r="518" spans="1:6" ht="15" x14ac:dyDescent="0.25">
      <c r="A518" s="40" t="s">
        <v>20</v>
      </c>
      <c r="B518" s="40" t="s">
        <v>1326</v>
      </c>
      <c r="C518" s="33">
        <f ca="1">SUMIF('Cash Flows - Financing'!B:B,'Payments - Financing'!B517,'Cash Flows - Financing'!Q:Q)</f>
        <v>-20.15658333333333</v>
      </c>
      <c r="D518" s="33">
        <f ca="1">SUMIF('Cash Flows - Financing'!B:B,'Payments - Financing'!B517,'Cash Flows - Financing'!R:R)</f>
        <v>-8.2458749999999998</v>
      </c>
      <c r="E518" s="33">
        <f ca="1">C518+D518</f>
        <v>-28.402458333333328</v>
      </c>
      <c r="F518" s="39" t="s">
        <v>19</v>
      </c>
    </row>
    <row r="519" spans="1:6" ht="15" x14ac:dyDescent="0.25">
      <c r="A519" s="40" t="s">
        <v>20</v>
      </c>
      <c r="B519" s="40" t="s">
        <v>1328</v>
      </c>
      <c r="C519" s="33">
        <f ca="1">SUMIF('Cash Flows - Financing'!B:B,'Payments - Financing'!B518,'Cash Flows - Financing'!Q:Q)</f>
        <v>-146.28128895</v>
      </c>
      <c r="D519" s="33">
        <f ca="1">SUMIF('Cash Flows - Financing'!B:B,'Payments - Financing'!B518,'Cash Flows - Financing'!R:R)</f>
        <v>-21.671302066666666</v>
      </c>
      <c r="E519" s="33">
        <f ca="1">C519+D519</f>
        <v>-167.95259101666667</v>
      </c>
      <c r="F519" s="39" t="s">
        <v>19</v>
      </c>
    </row>
    <row r="520" spans="1:6" ht="15" x14ac:dyDescent="0.25">
      <c r="A520" s="40" t="s">
        <v>20</v>
      </c>
      <c r="B520" s="40" t="s">
        <v>1330</v>
      </c>
      <c r="C520" s="33">
        <f ca="1">SUMIF('Cash Flows - Financing'!B:B,'Payments - Financing'!B519,'Cash Flows - Financing'!Q:Q)</f>
        <v>-53.055465099999999</v>
      </c>
      <c r="D520" s="33">
        <f ca="1">SUMIF('Cash Flows - Financing'!B:B,'Payments - Financing'!B519,'Cash Flows - Financing'!R:R)</f>
        <v>-33.5087148</v>
      </c>
      <c r="E520" s="33">
        <f ca="1">C520+D520</f>
        <v>-86.564179899999999</v>
      </c>
      <c r="F520" s="39" t="s">
        <v>19</v>
      </c>
    </row>
    <row r="521" spans="1:6" ht="15" x14ac:dyDescent="0.25">
      <c r="A521" s="40" t="s">
        <v>20</v>
      </c>
      <c r="B521" s="40" t="s">
        <v>1332</v>
      </c>
      <c r="C521" s="33">
        <f ca="1">SUMIF('Cash Flows - Financing'!B:B,'Payments - Financing'!B520,'Cash Flows - Financing'!Q:Q)</f>
        <v>-0.57325427777777771</v>
      </c>
      <c r="D521" s="33">
        <f ca="1">SUMIF('Cash Flows - Financing'!B:B,'Payments - Financing'!B520,'Cash Flows - Financing'!R:R)</f>
        <v>-0.31528985277777771</v>
      </c>
      <c r="E521" s="33">
        <f ca="1">C521+D521</f>
        <v>-0.88854413055555548</v>
      </c>
      <c r="F521" s="39" t="s">
        <v>19</v>
      </c>
    </row>
    <row r="522" spans="1:6" ht="15" x14ac:dyDescent="0.25">
      <c r="A522" s="40" t="s">
        <v>20</v>
      </c>
      <c r="B522" s="40" t="s">
        <v>1338</v>
      </c>
      <c r="C522" s="33">
        <f ca="1">SUMIF('Cash Flows - Financing'!B:B,'Payments - Financing'!B522,'Cash Flows - Financing'!Q:Q)</f>
        <v>-12952.50323222222</v>
      </c>
      <c r="D522" s="33">
        <f ca="1">SUMIF('Cash Flows - Financing'!B:B,'Payments - Financing'!B522,'Cash Flows - Financing'!R:R)</f>
        <v>-61524.390353055547</v>
      </c>
      <c r="E522" s="33">
        <f ca="1">C522+D522</f>
        <v>-74476.893585277765</v>
      </c>
      <c r="F522" s="39" t="s">
        <v>19</v>
      </c>
    </row>
    <row r="523" spans="1:6" ht="15" x14ac:dyDescent="0.25">
      <c r="A523" s="40" t="s">
        <v>20</v>
      </c>
      <c r="B523" s="40" t="s">
        <v>1340</v>
      </c>
      <c r="C523" s="33">
        <f ca="1">SUMIF('Cash Flows - Financing'!B:B,'Payments - Financing'!B523,'Cash Flows - Financing'!Q:Q)</f>
        <v>-22312.5</v>
      </c>
      <c r="D523" s="33">
        <f ca="1">SUMIF('Cash Flows - Financing'!B:B,'Payments - Financing'!B523,'Cash Flows - Financing'!R:R)</f>
        <v>-10625</v>
      </c>
      <c r="E523" s="33">
        <f ca="1">C523+D523</f>
        <v>-32937.5</v>
      </c>
      <c r="F523" s="39" t="s">
        <v>19</v>
      </c>
    </row>
    <row r="524" spans="1:6" ht="15" x14ac:dyDescent="0.25">
      <c r="A524" s="40" t="s">
        <v>20</v>
      </c>
      <c r="B524" s="40" t="s">
        <v>1344</v>
      </c>
      <c r="C524" s="33">
        <f ca="1">SUMIF('Cash Flows - Financing'!B:B,'Payments - Financing'!B525,'Cash Flows - Financing'!Q:Q)</f>
        <v>0</v>
      </c>
      <c r="D524" s="33">
        <f ca="1">SUMIF('Cash Flows - Financing'!B:B,'Payments - Financing'!B525,'Cash Flows - Financing'!R:R)</f>
        <v>0</v>
      </c>
      <c r="E524" s="33">
        <f ca="1">C524+D524</f>
        <v>0</v>
      </c>
      <c r="F524" s="39" t="s">
        <v>19</v>
      </c>
    </row>
    <row r="525" spans="1:6" ht="15" x14ac:dyDescent="0.25">
      <c r="A525" s="40" t="s">
        <v>20</v>
      </c>
      <c r="B525" s="40" t="s">
        <v>1347</v>
      </c>
      <c r="C525" s="33">
        <f ca="1">SUMIF('Cash Flows - Financing'!B:B,'Payments - Financing'!B526,'Cash Flows - Financing'!Q:Q)</f>
        <v>-8889.5904182333325</v>
      </c>
      <c r="D525" s="33">
        <f ca="1">SUMIF('Cash Flows - Financing'!B:B,'Payments - Financing'!B526,'Cash Flows - Financing'!R:R)</f>
        <v>0</v>
      </c>
      <c r="E525" s="33">
        <f ca="1">C525+D525</f>
        <v>-8889.5904182333325</v>
      </c>
      <c r="F525" s="39" t="s">
        <v>19</v>
      </c>
    </row>
    <row r="526" spans="1:6" ht="15" x14ac:dyDescent="0.25">
      <c r="A526" s="40" t="s">
        <v>20</v>
      </c>
      <c r="B526" s="40" t="s">
        <v>1349</v>
      </c>
      <c r="C526" s="33">
        <f ca="1">SUMIF('Cash Flows - Financing'!B:B,'Payments - Financing'!B527,'Cash Flows - Financing'!Q:Q)</f>
        <v>-6664.8938990555553</v>
      </c>
      <c r="D526" s="33">
        <f ca="1">SUMIF('Cash Flows - Financing'!B:B,'Payments - Financing'!B527,'Cash Flows - Financing'!R:R)</f>
        <v>0</v>
      </c>
      <c r="E526" s="33">
        <f ca="1">C526+D526</f>
        <v>-6664.8938990555553</v>
      </c>
      <c r="F526" s="39" t="s">
        <v>19</v>
      </c>
    </row>
    <row r="527" spans="1:6" ht="15" x14ac:dyDescent="0.25">
      <c r="A527" s="40" t="s">
        <v>20</v>
      </c>
      <c r="B527" s="40" t="s">
        <v>1352</v>
      </c>
      <c r="C527" s="33">
        <f ca="1">SUMIF('Cash Flows - Financing'!B:B,'Payments - Financing'!B528,'Cash Flows - Financing'!Q:Q)</f>
        <v>-10691.850077083333</v>
      </c>
      <c r="D527" s="33">
        <f ca="1">SUMIF('Cash Flows - Financing'!B:B,'Payments - Financing'!B528,'Cash Flows - Financing'!R:R)</f>
        <v>0</v>
      </c>
      <c r="E527" s="33">
        <f ca="1">C527+D527</f>
        <v>-10691.850077083333</v>
      </c>
      <c r="F527" s="39" t="s">
        <v>19</v>
      </c>
    </row>
    <row r="528" spans="1:6" ht="15" x14ac:dyDescent="0.25">
      <c r="A528" s="40" t="s">
        <v>20</v>
      </c>
      <c r="B528" s="40" t="s">
        <v>1354</v>
      </c>
      <c r="C528" s="33">
        <f ca="1">SUMIF('Cash Flows - Financing'!B:B,'Payments - Financing'!B529,'Cash Flows - Financing'!Q:Q)</f>
        <v>-8893.2132410694448</v>
      </c>
      <c r="D528" s="33">
        <f ca="1">SUMIF('Cash Flows - Financing'!B:B,'Payments - Financing'!B529,'Cash Flows - Financing'!R:R)</f>
        <v>0</v>
      </c>
      <c r="E528" s="33">
        <f ca="1">C528+D528</f>
        <v>-8893.2132410694448</v>
      </c>
      <c r="F528" s="39" t="s">
        <v>19</v>
      </c>
    </row>
    <row r="529" spans="1:6" ht="15" x14ac:dyDescent="0.25">
      <c r="A529" s="40" t="s">
        <v>20</v>
      </c>
      <c r="B529" s="40" t="s">
        <v>1357</v>
      </c>
      <c r="C529" s="33">
        <f ca="1">SUMIF('Cash Flows - Financing'!B:B,'Payments - Financing'!B530,'Cash Flows - Financing'!Q:Q)</f>
        <v>-6263.2944704444453</v>
      </c>
      <c r="D529" s="33">
        <f ca="1">SUMIF('Cash Flows - Financing'!B:B,'Payments - Financing'!B530,'Cash Flows - Financing'!R:R)</f>
        <v>0</v>
      </c>
      <c r="E529" s="33">
        <f ca="1">C529+D529</f>
        <v>-6263.2944704444453</v>
      </c>
      <c r="F529" s="39" t="s">
        <v>19</v>
      </c>
    </row>
    <row r="530" spans="1:6" ht="15" x14ac:dyDescent="0.25">
      <c r="A530" s="40" t="s">
        <v>20</v>
      </c>
      <c r="B530" s="40" t="s">
        <v>1359</v>
      </c>
      <c r="C530" s="33">
        <f ca="1">SUMIF('Cash Flows - Financing'!B:B,'Payments - Financing'!B531,'Cash Flows - Financing'!Q:Q)</f>
        <v>-3875.0171830416671</v>
      </c>
      <c r="D530" s="33">
        <f ca="1">SUMIF('Cash Flows - Financing'!B:B,'Payments - Financing'!B531,'Cash Flows - Financing'!R:R)</f>
        <v>0</v>
      </c>
      <c r="E530" s="33">
        <f ca="1">C530+D530</f>
        <v>-3875.0171830416671</v>
      </c>
      <c r="F530" s="39" t="s">
        <v>19</v>
      </c>
    </row>
    <row r="531" spans="1:6" ht="15" x14ac:dyDescent="0.25">
      <c r="A531" s="40" t="s">
        <v>20</v>
      </c>
      <c r="B531" s="40" t="s">
        <v>1361</v>
      </c>
      <c r="C531" s="33">
        <f ca="1">SUMIF('Cash Flows - Financing'!B:B,'Payments - Financing'!B532,'Cash Flows - Financing'!Q:Q)</f>
        <v>-1.3929333333333332E-2</v>
      </c>
      <c r="D531" s="33">
        <f ca="1">SUMIF('Cash Flows - Financing'!B:B,'Payments - Financing'!B532,'Cash Flows - Financing'!R:R)</f>
        <v>0</v>
      </c>
      <c r="E531" s="33">
        <f ca="1">C531+D531</f>
        <v>-1.3929333333333332E-2</v>
      </c>
      <c r="F531" s="39" t="s">
        <v>19</v>
      </c>
    </row>
    <row r="532" spans="1:6" ht="15" x14ac:dyDescent="0.25">
      <c r="A532" s="40" t="s">
        <v>20</v>
      </c>
      <c r="B532" s="40" t="s">
        <v>1364</v>
      </c>
      <c r="C532" s="33">
        <f ca="1">SUMIF('Cash Flows - Financing'!B:B,'Payments - Financing'!B533,'Cash Flows - Financing'!Q:Q)</f>
        <v>-2597.9333005694439</v>
      </c>
      <c r="D532" s="33">
        <f ca="1">SUMIF('Cash Flows - Financing'!B:B,'Payments - Financing'!B533,'Cash Flows - Financing'!R:R)</f>
        <v>-4723.5150919444432</v>
      </c>
      <c r="E532" s="33">
        <f ca="1">C532+D532</f>
        <v>-7321.4483925138866</v>
      </c>
      <c r="F532" s="39" t="s">
        <v>19</v>
      </c>
    </row>
    <row r="533" spans="1:6" ht="15" x14ac:dyDescent="0.25">
      <c r="A533" s="40" t="s">
        <v>20</v>
      </c>
      <c r="B533" s="40" t="s">
        <v>1367</v>
      </c>
      <c r="C533" s="33">
        <f ca="1">SUMIF('Cash Flows - Financing'!B:B,'Payments - Financing'!B534,'Cash Flows - Financing'!Q:Q)</f>
        <v>-159.60457274999999</v>
      </c>
      <c r="D533" s="33">
        <f ca="1">SUMIF('Cash Flows - Financing'!B:B,'Payments - Financing'!B534,'Cash Flows - Financing'!R:R)</f>
        <v>-81.154867499999995</v>
      </c>
      <c r="E533" s="33">
        <f ca="1">C533+D533</f>
        <v>-240.75944024999998</v>
      </c>
      <c r="F533" s="39" t="s">
        <v>19</v>
      </c>
    </row>
    <row r="534" spans="1:6" ht="15" x14ac:dyDescent="0.25">
      <c r="A534" s="40" t="s">
        <v>20</v>
      </c>
      <c r="B534" s="40" t="s">
        <v>1369</v>
      </c>
      <c r="C534" s="33">
        <f ca="1">SUMIF('Cash Flows - Financing'!B:B,'Payments - Financing'!B535,'Cash Flows - Financing'!Q:Q)</f>
        <v>-49.886410383333335</v>
      </c>
      <c r="D534" s="33">
        <f ca="1">SUMIF('Cash Flows - Financing'!B:B,'Payments - Financing'!B535,'Cash Flows - Financing'!R:R)</f>
        <v>-1446.7059011166668</v>
      </c>
      <c r="E534" s="33">
        <f ca="1">C534+D534</f>
        <v>-1496.5923115000003</v>
      </c>
      <c r="F534" s="39" t="s">
        <v>19</v>
      </c>
    </row>
    <row r="535" spans="1:6" ht="15" x14ac:dyDescent="0.25">
      <c r="A535" s="40" t="s">
        <v>20</v>
      </c>
      <c r="B535" s="40" t="s">
        <v>1371</v>
      </c>
      <c r="C535" s="33">
        <f ca="1">SUMIF('Cash Flows - Financing'!B:B,'Payments - Financing'!B536,'Cash Flows - Financing'!Q:Q)</f>
        <v>-150.95513997222221</v>
      </c>
      <c r="D535" s="33">
        <f ca="1">SUMIF('Cash Flows - Financing'!B:B,'Payments - Financing'!B536,'Cash Flows - Financing'!R:R)</f>
        <v>-76.756850833333331</v>
      </c>
      <c r="E535" s="33">
        <f ca="1">C535+D535</f>
        <v>-227.71199080555556</v>
      </c>
      <c r="F535" s="39" t="s">
        <v>19</v>
      </c>
    </row>
    <row r="536" spans="1:6" ht="15" x14ac:dyDescent="0.25">
      <c r="A536" s="40" t="s">
        <v>20</v>
      </c>
      <c r="B536" s="40" t="s">
        <v>1373</v>
      </c>
      <c r="C536" s="33">
        <f ca="1">SUMIF('Cash Flows - Financing'!B:B,'Payments - Financing'!B537,'Cash Flows - Financing'!Q:Q)</f>
        <v>-256.74541775</v>
      </c>
      <c r="D536" s="33">
        <f ca="1">SUMIF('Cash Flows - Financing'!B:B,'Payments - Financing'!B537,'Cash Flows - Financing'!R:R)</f>
        <v>-130.5485175</v>
      </c>
      <c r="E536" s="33">
        <f ca="1">C536+D536</f>
        <v>-387.29393525</v>
      </c>
      <c r="F536" s="39" t="s">
        <v>19</v>
      </c>
    </row>
    <row r="537" spans="1:6" ht="15" x14ac:dyDescent="0.25">
      <c r="A537" s="40" t="s">
        <v>20</v>
      </c>
      <c r="B537" s="40" t="s">
        <v>1376</v>
      </c>
      <c r="C537" s="33">
        <f ca="1">SUMIF('Cash Flows - Financing'!B:B,'Payments - Financing'!B538,'Cash Flows - Financing'!Q:Q)</f>
        <v>-104.196026</v>
      </c>
      <c r="D537" s="33">
        <f ca="1">SUMIF('Cash Flows - Financing'!B:B,'Payments - Financing'!B538,'Cash Flows - Financing'!R:R)</f>
        <v>-57.307814300000004</v>
      </c>
      <c r="E537" s="33">
        <f ca="1">C537+D537</f>
        <v>-161.50384030000001</v>
      </c>
      <c r="F537" s="39" t="s">
        <v>19</v>
      </c>
    </row>
    <row r="538" spans="1:6" ht="15" x14ac:dyDescent="0.25">
      <c r="A538" s="40" t="s">
        <v>20</v>
      </c>
      <c r="B538" s="40" t="s">
        <v>1379</v>
      </c>
      <c r="C538" s="33">
        <f ca="1">SUMIF('Cash Flows - Financing'!B:B,'Payments - Financing'!B539,'Cash Flows - Financing'!Q:Q)</f>
        <v>-14.536467750000002</v>
      </c>
      <c r="D538" s="33">
        <f ca="1">SUMIF('Cash Flows - Financing'!B:B,'Payments - Financing'!B539,'Cash Flows - Financing'!R:R)</f>
        <v>-15.505565600000002</v>
      </c>
      <c r="E538" s="33">
        <f ca="1">C538+D538</f>
        <v>-30.042033350000004</v>
      </c>
      <c r="F538" s="39" t="s">
        <v>19</v>
      </c>
    </row>
    <row r="539" spans="1:6" ht="15" x14ac:dyDescent="0.25">
      <c r="A539" s="40" t="s">
        <v>20</v>
      </c>
      <c r="B539" s="40" t="s">
        <v>1381</v>
      </c>
      <c r="C539" s="33">
        <f ca="1">SUMIF('Cash Flows - Financing'!B:B,'Payments - Financing'!B540,'Cash Flows - Financing'!Q:Q)</f>
        <v>-441.34044360000001</v>
      </c>
      <c r="D539" s="33">
        <f ca="1">SUMIF('Cash Flows - Financing'!B:B,'Payments - Financing'!B540,'Cash Flows - Financing'!R:R)</f>
        <v>-278.74133279999995</v>
      </c>
      <c r="E539" s="33">
        <f ca="1">C539+D539</f>
        <v>-720.08177639999997</v>
      </c>
      <c r="F539" s="39" t="s">
        <v>19</v>
      </c>
    </row>
    <row r="540" spans="1:6" ht="15" x14ac:dyDescent="0.25">
      <c r="A540" s="40" t="s">
        <v>20</v>
      </c>
      <c r="B540" s="40" t="s">
        <v>1383</v>
      </c>
      <c r="C540" s="33">
        <f ca="1">SUMIF('Cash Flows - Financing'!B:B,'Payments - Financing'!B541,'Cash Flows - Financing'!Q:Q)</f>
        <v>-19.420530133333337</v>
      </c>
      <c r="D540" s="33">
        <f ca="1">SUMIF('Cash Flows - Financing'!B:B,'Payments - Financing'!B541,'Cash Flows - Financing'!R:R)</f>
        <v>-26.889964800000005</v>
      </c>
      <c r="E540" s="33">
        <f ca="1">C540+D540</f>
        <v>-46.310494933333345</v>
      </c>
      <c r="F540" s="39" t="s">
        <v>19</v>
      </c>
    </row>
    <row r="541" spans="1:6" ht="15" x14ac:dyDescent="0.25">
      <c r="A541" s="40" t="s">
        <v>20</v>
      </c>
      <c r="B541" s="40" t="s">
        <v>1385</v>
      </c>
      <c r="C541" s="33">
        <f ca="1">SUMIF('Cash Flows - Financing'!B:B,'Payments - Financing'!B542,'Cash Flows - Financing'!Q:Q)</f>
        <v>-53.863863999999992</v>
      </c>
      <c r="D541" s="33">
        <f ca="1">SUMIF('Cash Flows - Financing'!B:B,'Payments - Financing'!B542,'Cash Flows - Financing'!R:R)</f>
        <v>0</v>
      </c>
      <c r="E541" s="33">
        <f ca="1">C541+D541</f>
        <v>-53.863863999999992</v>
      </c>
      <c r="F541" s="39" t="s">
        <v>19</v>
      </c>
    </row>
    <row r="542" spans="1:6" ht="15" x14ac:dyDescent="0.25">
      <c r="A542" s="40" t="s">
        <v>20</v>
      </c>
      <c r="B542" s="40" t="s">
        <v>1387</v>
      </c>
      <c r="C542" s="33">
        <f ca="1">SUMIF('Cash Flows - Financing'!B:B,'Payments - Financing'!B543,'Cash Flows - Financing'!Q:Q)</f>
        <v>-11.426817533333335</v>
      </c>
      <c r="D542" s="33">
        <f ca="1">SUMIF('Cash Flows - Financing'!B:B,'Payments - Financing'!B543,'Cash Flows - Financing'!R:R)</f>
        <v>-3.3328217805555558</v>
      </c>
      <c r="E542" s="33">
        <f ca="1">C542+D542</f>
        <v>-14.75963931388889</v>
      </c>
      <c r="F542" s="39" t="s">
        <v>19</v>
      </c>
    </row>
    <row r="543" spans="1:6" ht="15" x14ac:dyDescent="0.25">
      <c r="A543" s="40" t="s">
        <v>20</v>
      </c>
      <c r="B543" s="40" t="s">
        <v>1389</v>
      </c>
      <c r="C543" s="33">
        <f ca="1">SUMIF('Cash Flows - Financing'!B:B,'Payments - Financing'!B544,'Cash Flows - Financing'!Q:Q)</f>
        <v>-29.938588933333335</v>
      </c>
      <c r="D543" s="33">
        <f ca="1">SUMIF('Cash Flows - Financing'!B:B,'Payments - Financing'!B544,'Cash Flows - Financing'!R:R)</f>
        <v>0</v>
      </c>
      <c r="E543" s="33">
        <f ca="1">C543+D543</f>
        <v>-29.938588933333335</v>
      </c>
      <c r="F543" s="39" t="s">
        <v>19</v>
      </c>
    </row>
    <row r="544" spans="1:6" ht="15" x14ac:dyDescent="0.25">
      <c r="A544" s="40" t="s">
        <v>20</v>
      </c>
      <c r="B544" s="40" t="s">
        <v>1391</v>
      </c>
      <c r="C544" s="33">
        <f ca="1">SUMIF('Cash Flows - Financing'!B:B,'Payments - Financing'!B545,'Cash Flows - Financing'!Q:Q)</f>
        <v>-7.1307599999999995</v>
      </c>
      <c r="D544" s="33">
        <f ca="1">SUMIF('Cash Flows - Financing'!B:B,'Payments - Financing'!B545,'Cash Flows - Financing'!R:R)</f>
        <v>-8.6587799999999984</v>
      </c>
      <c r="E544" s="33">
        <f ca="1">C544+D544</f>
        <v>-15.789539999999999</v>
      </c>
      <c r="F544" s="39" t="s">
        <v>19</v>
      </c>
    </row>
    <row r="545" spans="1:6" ht="15" x14ac:dyDescent="0.25">
      <c r="A545" s="40" t="s">
        <v>20</v>
      </c>
      <c r="B545" s="40" t="s">
        <v>1393</v>
      </c>
      <c r="C545" s="33">
        <f ca="1">SUMIF('Cash Flows - Financing'!B:B,'Payments - Financing'!B546,'Cash Flows - Financing'!Q:Q)</f>
        <v>-34.273523199999993</v>
      </c>
      <c r="D545" s="33">
        <f ca="1">SUMIF('Cash Flows - Financing'!B:B,'Payments - Financing'!B546,'Cash Flows - Financing'!R:R)</f>
        <v>-28.225254399999997</v>
      </c>
      <c r="E545" s="33">
        <f ca="1">C545+D545</f>
        <v>-62.49877759999999</v>
      </c>
      <c r="F545" s="39" t="s">
        <v>19</v>
      </c>
    </row>
    <row r="546" spans="1:6" ht="15" x14ac:dyDescent="0.25">
      <c r="A546" s="40" t="s">
        <v>20</v>
      </c>
      <c r="B546" s="40" t="s">
        <v>1395</v>
      </c>
      <c r="C546" s="33">
        <f ca="1">SUMIF('Cash Flows - Financing'!B:B,'Payments - Financing'!B547,'Cash Flows - Financing'!Q:Q)</f>
        <v>-6.0156849777777772</v>
      </c>
      <c r="D546" s="33">
        <f ca="1">SUMIF('Cash Flows - Financing'!B:B,'Payments - Financing'!B547,'Cash Flows - Financing'!R:R)</f>
        <v>-17.295094311111111</v>
      </c>
      <c r="E546" s="33">
        <f ca="1">C546+D546</f>
        <v>-23.310779288888888</v>
      </c>
      <c r="F546" s="39" t="s">
        <v>19</v>
      </c>
    </row>
    <row r="547" spans="1:6" ht="15" x14ac:dyDescent="0.25">
      <c r="A547" s="40" t="s">
        <v>20</v>
      </c>
      <c r="B547" s="40" t="s">
        <v>1397</v>
      </c>
      <c r="C547" s="33">
        <f ca="1">SUMIF('Cash Flows - Financing'!B:B,'Payments - Financing'!B548,'Cash Flows - Financing'!Q:Q)</f>
        <v>-212.07840422222225</v>
      </c>
      <c r="D547" s="33">
        <f ca="1">SUMIF('Cash Flows - Financing'!B:B,'Payments - Financing'!B548,'Cash Flows - Financing'!R:R)</f>
        <v>-116.64312232222224</v>
      </c>
      <c r="E547" s="33">
        <f ca="1">C547+D547</f>
        <v>-328.72152654444449</v>
      </c>
      <c r="F547" s="39" t="s">
        <v>19</v>
      </c>
    </row>
    <row r="548" spans="1:6" ht="15" x14ac:dyDescent="0.25">
      <c r="A548" s="40" t="s">
        <v>20</v>
      </c>
      <c r="B548" s="40" t="s">
        <v>1399</v>
      </c>
      <c r="C548" s="33">
        <f ca="1">SUMIF('Cash Flows - Financing'!B:B,'Payments - Financing'!B549,'Cash Flows - Financing'!Q:Q)</f>
        <v>-10.610290375</v>
      </c>
      <c r="D548" s="33">
        <f ca="1">SUMIF('Cash Flows - Financing'!B:B,'Payments - Financing'!B549,'Cash Flows - Financing'!R:R)</f>
        <v>-25.936265361111111</v>
      </c>
      <c r="E548" s="33">
        <f ca="1">C548+D548</f>
        <v>-36.54655573611111</v>
      </c>
      <c r="F548" s="39" t="s">
        <v>19</v>
      </c>
    </row>
    <row r="549" spans="1:6" ht="15" x14ac:dyDescent="0.25">
      <c r="A549" s="40" t="s">
        <v>20</v>
      </c>
      <c r="B549" s="40" t="s">
        <v>1401</v>
      </c>
      <c r="C549" s="33">
        <f ca="1">SUMIF('Cash Flows - Financing'!B:B,'Payments - Financing'!B550,'Cash Flows - Financing'!Q:Q)</f>
        <v>-30.224968800000003</v>
      </c>
      <c r="D549" s="33">
        <f ca="1">SUMIF('Cash Flows - Financing'!B:B,'Payments - Financing'!B550,'Cash Flows - Financing'!R:R)</f>
        <v>-41.849956800000001</v>
      </c>
      <c r="E549" s="33">
        <f ca="1">C549+D549</f>
        <v>-72.0749256</v>
      </c>
      <c r="F549" s="39" t="s">
        <v>19</v>
      </c>
    </row>
    <row r="550" spans="1:6" ht="15" x14ac:dyDescent="0.25">
      <c r="A550" s="40" t="s">
        <v>20</v>
      </c>
      <c r="B550" s="40" t="s">
        <v>1403</v>
      </c>
      <c r="C550" s="33">
        <f ca="1">SUMIF('Cash Flows - Financing'!B:B,'Payments - Financing'!B551,'Cash Flows - Financing'!Q:Q)</f>
        <v>-26.925143122222227</v>
      </c>
      <c r="D550" s="33">
        <f ca="1">SUMIF('Cash Flows - Financing'!B:B,'Payments - Financing'!B551,'Cash Flows - Financing'!R:R)</f>
        <v>-37.280967400000009</v>
      </c>
      <c r="E550" s="33">
        <f ca="1">C550+D550</f>
        <v>-64.206110522222232</v>
      </c>
      <c r="F550" s="39" t="s">
        <v>19</v>
      </c>
    </row>
    <row r="551" spans="1:6" ht="15" x14ac:dyDescent="0.25">
      <c r="A551" s="40" t="s">
        <v>20</v>
      </c>
      <c r="B551" s="40" t="s">
        <v>1405</v>
      </c>
      <c r="C551" s="33">
        <f ca="1">SUMIF('Cash Flows - Financing'!B:B,'Payments - Financing'!B552,'Cash Flows - Financing'!Q:Q)</f>
        <v>-29.732981933333335</v>
      </c>
      <c r="D551" s="33">
        <f ca="1">SUMIF('Cash Flows - Financing'!B:B,'Payments - Financing'!B552,'Cash Flows - Financing'!R:R)</f>
        <v>-123.88742472222222</v>
      </c>
      <c r="E551" s="33">
        <f ca="1">C551+D551</f>
        <v>-153.62040665555554</v>
      </c>
      <c r="F551" s="39" t="s">
        <v>19</v>
      </c>
    </row>
    <row r="552" spans="1:6" ht="15" x14ac:dyDescent="0.25">
      <c r="A552" s="40" t="s">
        <v>20</v>
      </c>
      <c r="B552" s="40" t="s">
        <v>1407</v>
      </c>
      <c r="C552" s="33">
        <f ca="1">SUMIF('Cash Flows - Financing'!B:B,'Payments - Financing'!B553,'Cash Flows - Financing'!Q:Q)</f>
        <v>-3.8502328472222223</v>
      </c>
      <c r="D552" s="33">
        <f ca="1">SUMIF('Cash Flows - Financing'!B:B,'Payments - Financing'!B553,'Cash Flows - Financing'!R:R)</f>
        <v>-0.92405588333333333</v>
      </c>
      <c r="E552" s="33">
        <f ca="1">C552+D552</f>
        <v>-4.7742887305555559</v>
      </c>
      <c r="F552" s="39" t="s">
        <v>19</v>
      </c>
    </row>
    <row r="553" spans="1:6" ht="15" x14ac:dyDescent="0.25">
      <c r="A553" s="40" t="s">
        <v>20</v>
      </c>
      <c r="B553" s="40" t="s">
        <v>1409</v>
      </c>
      <c r="C553" s="33">
        <f ca="1">SUMIF('Cash Flows - Financing'!B:B,'Payments - Financing'!B554,'Cash Flows - Financing'!Q:Q)</f>
        <v>-8.707021666666666</v>
      </c>
      <c r="D553" s="33">
        <f ca="1">SUMIF('Cash Flows - Financing'!B:B,'Payments - Financing'!B554,'Cash Flows - Financing'!R:R)</f>
        <v>-17.133171666666666</v>
      </c>
      <c r="E553" s="33">
        <f ca="1">C553+D553</f>
        <v>-25.840193333333332</v>
      </c>
      <c r="F553" s="39" t="s">
        <v>19</v>
      </c>
    </row>
    <row r="554" spans="1:6" ht="15" x14ac:dyDescent="0.25">
      <c r="A554" s="40" t="s">
        <v>20</v>
      </c>
      <c r="B554" s="40" t="s">
        <v>1411</v>
      </c>
      <c r="C554" s="33">
        <f ca="1">SUMIF('Cash Flows - Financing'!B:B,'Payments - Financing'!B555,'Cash Flows - Financing'!Q:Q)</f>
        <v>-25.068335999999999</v>
      </c>
      <c r="D554" s="33">
        <f ca="1">SUMIF('Cash Flows - Financing'!B:B,'Payments - Financing'!B555,'Cash Flows - Financing'!R:R)</f>
        <v>-23.501565000000003</v>
      </c>
      <c r="E554" s="33">
        <f ca="1">C554+D554</f>
        <v>-48.569901000000002</v>
      </c>
      <c r="F554" s="39" t="s">
        <v>19</v>
      </c>
    </row>
    <row r="555" spans="1:6" ht="15" x14ac:dyDescent="0.25">
      <c r="A555" s="40" t="s">
        <v>20</v>
      </c>
      <c r="B555" s="40" t="s">
        <v>1413</v>
      </c>
      <c r="C555" s="33">
        <f ca="1">SUMIF('Cash Flows - Financing'!B:B,'Payments - Financing'!B556,'Cash Flows - Financing'!Q:Q)</f>
        <v>-47.752048666666674</v>
      </c>
      <c r="D555" s="33">
        <f ca="1">SUMIF('Cash Flows - Financing'!B:B,'Payments - Financing'!B556,'Cash Flows - Financing'!R:R)</f>
        <v>-44.767545625000004</v>
      </c>
      <c r="E555" s="33">
        <f ca="1">C555+D555</f>
        <v>-92.519594291666678</v>
      </c>
      <c r="F555" s="39" t="s">
        <v>19</v>
      </c>
    </row>
    <row r="556" spans="1:6" ht="15" x14ac:dyDescent="0.25">
      <c r="A556" s="40" t="s">
        <v>20</v>
      </c>
      <c r="B556" s="40" t="s">
        <v>1415</v>
      </c>
      <c r="C556" s="33">
        <f ca="1">SUMIF('Cash Flows - Financing'!B:B,'Payments - Financing'!B557,'Cash Flows - Financing'!Q:Q)</f>
        <v>-71.503332444444439</v>
      </c>
      <c r="D556" s="33">
        <f ca="1">SUMIF('Cash Flows - Financing'!B:B,'Payments - Financing'!B557,'Cash Flows - Financing'!R:R)</f>
        <v>-67.034374166666666</v>
      </c>
      <c r="E556" s="33">
        <f ca="1">C556+D556</f>
        <v>-138.5377066111111</v>
      </c>
      <c r="F556" s="39" t="s">
        <v>19</v>
      </c>
    </row>
    <row r="557" spans="1:6" ht="15" x14ac:dyDescent="0.25">
      <c r="A557" s="40" t="s">
        <v>20</v>
      </c>
      <c r="B557" s="40" t="s">
        <v>1417</v>
      </c>
      <c r="C557" s="33">
        <f ca="1">SUMIF('Cash Flows - Financing'!B:B,'Payments - Financing'!B558,'Cash Flows - Financing'!Q:Q)</f>
        <v>-440.79268057222225</v>
      </c>
      <c r="D557" s="33">
        <f ca="1">SUMIF('Cash Flows - Financing'!B:B,'Payments - Financing'!B558,'Cash Flows - Financing'!R:R)</f>
        <v>-535.24825498055554</v>
      </c>
      <c r="E557" s="33">
        <f ca="1">C557+D557</f>
        <v>-976.0409355527778</v>
      </c>
      <c r="F557" s="39" t="s">
        <v>19</v>
      </c>
    </row>
    <row r="558" spans="1:6" ht="15" x14ac:dyDescent="0.25">
      <c r="A558" s="40" t="s">
        <v>20</v>
      </c>
      <c r="B558" s="40" t="s">
        <v>1420</v>
      </c>
      <c r="C558" s="33">
        <f ca="1">SUMIF('Cash Flows - Financing'!B:B,'Payments - Financing'!B559,'Cash Flows - Financing'!Q:Q)</f>
        <v>-17.718568688888887</v>
      </c>
      <c r="D558" s="33">
        <f ca="1">SUMIF('Cash Flows - Financing'!B:B,'Payments - Financing'!B559,'Cash Flows - Financing'!R:R)</f>
        <v>-3.407417055555555</v>
      </c>
      <c r="E558" s="33">
        <f ca="1">C558+D558</f>
        <v>-21.125985744444442</v>
      </c>
      <c r="F558" s="39" t="s">
        <v>19</v>
      </c>
    </row>
    <row r="559" spans="1:6" ht="15" x14ac:dyDescent="0.25">
      <c r="A559" s="40" t="s">
        <v>20</v>
      </c>
      <c r="B559" s="40" t="s">
        <v>1422</v>
      </c>
      <c r="C559" s="33">
        <f ca="1">SUMIF('Cash Flows - Financing'!B:B,'Payments - Financing'!B560,'Cash Flows - Financing'!Q:Q)</f>
        <v>-1.2092720000000001</v>
      </c>
      <c r="D559" s="33">
        <f ca="1">SUMIF('Cash Flows - Financing'!B:B,'Payments - Financing'!B560,'Cash Flows - Financing'!R:R)</f>
        <v>0</v>
      </c>
      <c r="E559" s="33">
        <f ca="1">C559+D559</f>
        <v>-1.2092720000000001</v>
      </c>
      <c r="F559" s="39" t="s">
        <v>19</v>
      </c>
    </row>
    <row r="560" spans="1:6" ht="15" x14ac:dyDescent="0.25">
      <c r="A560" s="40" t="s">
        <v>20</v>
      </c>
      <c r="B560" s="40" t="s">
        <v>1424</v>
      </c>
      <c r="C560" s="33">
        <f ca="1">SUMIF('Cash Flows - Financing'!B:B,'Payments - Financing'!B561,'Cash Flows - Financing'!Q:Q)</f>
        <v>-14.725977777777778</v>
      </c>
      <c r="D560" s="33">
        <f ca="1">SUMIF('Cash Flows - Financing'!B:B,'Payments - Financing'!B561,'Cash Flows - Financing'!R:R)</f>
        <v>-82.044733333333326</v>
      </c>
      <c r="E560" s="33">
        <f ca="1">C560+D560</f>
        <v>-96.770711111111098</v>
      </c>
      <c r="F560" s="39" t="s">
        <v>19</v>
      </c>
    </row>
    <row r="561" spans="1:6" ht="15" x14ac:dyDescent="0.25">
      <c r="A561" s="40" t="s">
        <v>20</v>
      </c>
      <c r="B561" s="40" t="s">
        <v>1426</v>
      </c>
      <c r="C561" s="33">
        <f ca="1">SUMIF('Cash Flows - Financing'!B:B,'Payments - Financing'!B562,'Cash Flows - Financing'!Q:Q)</f>
        <v>3950</v>
      </c>
      <c r="D561" s="33">
        <f ca="1">SUMIF('Cash Flows - Financing'!B:B,'Payments - Financing'!B562,'Cash Flows - Financing'!R:R)</f>
        <v>550</v>
      </c>
      <c r="E561" s="33">
        <f ca="1">C561+D561</f>
        <v>4500</v>
      </c>
      <c r="F561" s="39" t="s">
        <v>19</v>
      </c>
    </row>
    <row r="562" spans="1:6" ht="15" x14ac:dyDescent="0.25">
      <c r="A562" s="40" t="s">
        <v>20</v>
      </c>
      <c r="B562" s="40" t="s">
        <v>1428</v>
      </c>
      <c r="C562" s="33">
        <f ca="1">SUMIF('Cash Flows - Financing'!B:B,'Payments - Financing'!B563,'Cash Flows - Financing'!Q:Q)</f>
        <v>12933.333333333332</v>
      </c>
      <c r="D562" s="33">
        <f ca="1">SUMIF('Cash Flows - Financing'!B:B,'Payments - Financing'!B563,'Cash Flows - Financing'!R:R)</f>
        <v>3111.1111111111109</v>
      </c>
      <c r="E562" s="33">
        <f ca="1">C562+D562</f>
        <v>16044.444444444443</v>
      </c>
      <c r="F562" s="39" t="s">
        <v>19</v>
      </c>
    </row>
    <row r="563" spans="1:6" ht="15" x14ac:dyDescent="0.25">
      <c r="A563" s="40" t="s">
        <v>20</v>
      </c>
      <c r="B563" s="40" t="s">
        <v>1430</v>
      </c>
      <c r="C563" s="33">
        <f ca="1">SUMIF('Cash Flows - Financing'!B:B,'Payments - Financing'!B564,'Cash Flows - Financing'!Q:Q)</f>
        <v>3800</v>
      </c>
      <c r="D563" s="33">
        <f ca="1">SUMIF('Cash Flows - Financing'!B:B,'Payments - Financing'!B564,'Cash Flows - Financing'!R:R)</f>
        <v>950</v>
      </c>
      <c r="E563" s="33">
        <f ca="1">C563+D563</f>
        <v>4750</v>
      </c>
      <c r="F563" s="39" t="s">
        <v>19</v>
      </c>
    </row>
    <row r="564" spans="1:6" ht="15" x14ac:dyDescent="0.25">
      <c r="A564" s="40" t="s">
        <v>20</v>
      </c>
      <c r="B564" s="40" t="s">
        <v>1432</v>
      </c>
      <c r="C564" s="33">
        <f ca="1">SUMIF('Cash Flows - Financing'!B:B,'Payments - Financing'!B565,'Cash Flows - Financing'!Q:Q)</f>
        <v>1799.9999999999998</v>
      </c>
      <c r="D564" s="33">
        <f ca="1">SUMIF('Cash Flows - Financing'!B:B,'Payments - Financing'!B565,'Cash Flows - Financing'!R:R)</f>
        <v>222.2222222222222</v>
      </c>
      <c r="E564" s="33">
        <f ca="1">C564+D564</f>
        <v>2022.2222222222219</v>
      </c>
      <c r="F564" s="39" t="s">
        <v>19</v>
      </c>
    </row>
    <row r="565" spans="1:6" ht="15" x14ac:dyDescent="0.25">
      <c r="A565" s="40" t="s">
        <v>20</v>
      </c>
      <c r="B565" s="40" t="s">
        <v>1434</v>
      </c>
      <c r="C565" s="33">
        <f ca="1">SUMIF('Cash Flows - Financing'!B:B,'Payments - Financing'!B566,'Cash Flows - Financing'!Q:Q)</f>
        <v>6297.7777777777783</v>
      </c>
      <c r="D565" s="33">
        <f ca="1">SUMIF('Cash Flows - Financing'!B:B,'Payments - Financing'!B566,'Cash Flows - Financing'!R:R)</f>
        <v>693.33333333333337</v>
      </c>
      <c r="E565" s="33">
        <f ca="1">C565+D565</f>
        <v>6991.1111111111113</v>
      </c>
      <c r="F565" s="39" t="s">
        <v>19</v>
      </c>
    </row>
    <row r="566" spans="1:6" ht="15" x14ac:dyDescent="0.25">
      <c r="A566" s="40" t="s">
        <v>20</v>
      </c>
      <c r="B566" s="40" t="s">
        <v>1436</v>
      </c>
      <c r="C566" s="33">
        <f ca="1">SUMIF('Cash Flows - Financing'!B:B,'Payments - Financing'!B567,'Cash Flows - Financing'!Q:Q)</f>
        <v>7811.1111111111104</v>
      </c>
      <c r="D566" s="33">
        <f ca="1">SUMIF('Cash Flows - Financing'!B:B,'Payments - Financing'!B567,'Cash Flows - Financing'!R:R)</f>
        <v>1899.9999999999998</v>
      </c>
      <c r="E566" s="33">
        <f ca="1">C566+D566</f>
        <v>9711.1111111111095</v>
      </c>
      <c r="F566" s="39" t="s">
        <v>19</v>
      </c>
    </row>
    <row r="567" spans="1:6" ht="15" x14ac:dyDescent="0.25">
      <c r="A567" s="40" t="s">
        <v>20</v>
      </c>
      <c r="B567" s="40" t="s">
        <v>1438</v>
      </c>
      <c r="C567" s="33">
        <f ca="1">SUMIF('Cash Flows - Financing'!B:B,'Payments - Financing'!B568,'Cash Flows - Financing'!Q:Q)</f>
        <v>7811.1111111111104</v>
      </c>
      <c r="D567" s="33">
        <f ca="1">SUMIF('Cash Flows - Financing'!B:B,'Payments - Financing'!B568,'Cash Flows - Financing'!R:R)</f>
        <v>1899.9999999999998</v>
      </c>
      <c r="E567" s="33">
        <f ca="1">C567+D567</f>
        <v>9711.1111111111095</v>
      </c>
      <c r="F567" s="39" t="s">
        <v>19</v>
      </c>
    </row>
    <row r="568" spans="1:6" ht="15" x14ac:dyDescent="0.25">
      <c r="A568" s="40" t="s">
        <v>20</v>
      </c>
      <c r="B568" s="40" t="s">
        <v>1440</v>
      </c>
      <c r="C568" s="33">
        <f ca="1">SUMIF('Cash Flows - Financing'!B:B,'Payments - Financing'!B569,'Cash Flows - Financing'!Q:Q)</f>
        <v>17611.111111111109</v>
      </c>
      <c r="D568" s="33">
        <f ca="1">SUMIF('Cash Flows - Financing'!B:B,'Payments - Financing'!B569,'Cash Flows - Financing'!R:R)</f>
        <v>2666.6666666666665</v>
      </c>
      <c r="E568" s="33">
        <f ca="1">C568+D568</f>
        <v>20277.777777777777</v>
      </c>
      <c r="F568" s="39" t="s">
        <v>19</v>
      </c>
    </row>
    <row r="569" spans="1:6" ht="15" x14ac:dyDescent="0.25">
      <c r="A569" s="40" t="s">
        <v>20</v>
      </c>
      <c r="B569" s="40" t="s">
        <v>1442</v>
      </c>
      <c r="C569" s="33">
        <f ca="1">SUMIF('Cash Flows - Financing'!B:B,'Payments - Financing'!B570,'Cash Flows - Financing'!Q:Q)</f>
        <v>10349.722222222221</v>
      </c>
      <c r="D569" s="33">
        <f ca="1">SUMIF('Cash Flows - Financing'!B:B,'Payments - Financing'!B570,'Cash Flows - Financing'!R:R)</f>
        <v>2517.5</v>
      </c>
      <c r="E569" s="33">
        <f ca="1">C569+D569</f>
        <v>12867.222222222221</v>
      </c>
      <c r="F569" s="39" t="s">
        <v>19</v>
      </c>
    </row>
    <row r="570" spans="1:6" ht="15" x14ac:dyDescent="0.25">
      <c r="A570" s="40" t="s">
        <v>20</v>
      </c>
      <c r="B570" s="40" t="s">
        <v>1444</v>
      </c>
      <c r="C570" s="33">
        <f ca="1">SUMIF('Cash Flows - Financing'!B:B,'Payments - Financing'!B571,'Cash Flows - Financing'!Q:Q)</f>
        <v>11900.000000000002</v>
      </c>
      <c r="D570" s="33">
        <f ca="1">SUMIF('Cash Flows - Financing'!B:B,'Payments - Financing'!B571,'Cash Flows - Financing'!R:R)</f>
        <v>5383.3333333333339</v>
      </c>
      <c r="E570" s="33">
        <f ca="1">C570+D570</f>
        <v>17283.333333333336</v>
      </c>
      <c r="F570" s="39" t="s">
        <v>19</v>
      </c>
    </row>
    <row r="571" spans="1:6" ht="15" x14ac:dyDescent="0.25">
      <c r="A571" s="40" t="s">
        <v>20</v>
      </c>
      <c r="B571" s="40" t="s">
        <v>1446</v>
      </c>
      <c r="C571" s="33">
        <f ca="1">SUMIF('Cash Flows - Financing'!B:B,'Payments - Financing'!B572,'Cash Flows - Financing'!Q:Q)</f>
        <v>1950</v>
      </c>
      <c r="D571" s="33">
        <f ca="1">SUMIF('Cash Flows - Financing'!B:B,'Payments - Financing'!B572,'Cash Flows - Financing'!R:R)</f>
        <v>1050</v>
      </c>
      <c r="E571" s="33">
        <f ca="1">C571+D571</f>
        <v>3000</v>
      </c>
      <c r="F571" s="39" t="s">
        <v>19</v>
      </c>
    </row>
    <row r="572" spans="1:6" ht="15" x14ac:dyDescent="0.25">
      <c r="A572" s="40" t="s">
        <v>20</v>
      </c>
      <c r="B572" s="40" t="s">
        <v>1448</v>
      </c>
      <c r="C572" s="33">
        <f ca="1">SUMIF('Cash Flows - Financing'!B:B,'Payments - Financing'!B573,'Cash Flows - Financing'!Q:Q)</f>
        <v>-3510</v>
      </c>
      <c r="D572" s="33">
        <f ca="1">SUMIF('Cash Flows - Financing'!B:B,'Payments - Financing'!B573,'Cash Flows - Financing'!R:R)</f>
        <v>-1889.9999999999998</v>
      </c>
      <c r="E572" s="33">
        <f ca="1">C572+D572</f>
        <v>-5400</v>
      </c>
      <c r="F572" s="39" t="s">
        <v>19</v>
      </c>
    </row>
    <row r="573" spans="1:6" ht="15" x14ac:dyDescent="0.25">
      <c r="A573" s="40" t="s">
        <v>20</v>
      </c>
      <c r="B573" s="40" t="s">
        <v>1454</v>
      </c>
      <c r="C573" s="33">
        <f ca="1">SUMIF('Cash Flows - Financing'!B:B,'Payments - Financing'!B575,'Cash Flows - Financing'!Q:Q)</f>
        <v>-110833.33333333333</v>
      </c>
      <c r="D573" s="33">
        <f ca="1">SUMIF('Cash Flows - Financing'!B:B,'Payments - Financing'!B575,'Cash Flows - Financing'!R:R)</f>
        <v>-151666.66666666666</v>
      </c>
      <c r="E573" s="33">
        <f ca="1">C573+D573</f>
        <v>-262500</v>
      </c>
      <c r="F573" s="39" t="s">
        <v>19</v>
      </c>
    </row>
    <row r="574" spans="1:6" ht="15" x14ac:dyDescent="0.25">
      <c r="A574" s="40" t="s">
        <v>20</v>
      </c>
      <c r="B574" s="40" t="s">
        <v>1456</v>
      </c>
      <c r="C574" s="33">
        <f ca="1">SUMIF('Cash Flows - Financing'!B:B,'Payments - Financing'!B576,'Cash Flows - Financing'!Q:Q)</f>
        <v>-1796666.6666666665</v>
      </c>
      <c r="D574" s="33">
        <f ca="1">SUMIF('Cash Flows - Financing'!B:B,'Payments - Financing'!B576,'Cash Flows - Financing'!R:R)</f>
        <v>-1553750</v>
      </c>
      <c r="E574" s="33">
        <f ca="1">C574+D574</f>
        <v>-3350416.6666666665</v>
      </c>
      <c r="F574" s="39" t="s">
        <v>19</v>
      </c>
    </row>
    <row r="575" spans="1:6" ht="15" x14ac:dyDescent="0.25">
      <c r="A575" s="40" t="s">
        <v>20</v>
      </c>
      <c r="B575" s="40" t="s">
        <v>1460</v>
      </c>
      <c r="C575" s="33">
        <f ca="1">SUMIF('Cash Flows - Financing'!B:B,'Payments - Financing'!B577,'Cash Flows - Financing'!Q:Q)</f>
        <v>-13533.333333333332</v>
      </c>
      <c r="D575" s="33">
        <f ca="1">SUMIF('Cash Flows - Financing'!B:B,'Payments - Financing'!B577,'Cash Flows - Financing'!R:R)</f>
        <v>-608999.99999999988</v>
      </c>
      <c r="E575" s="33">
        <f ca="1">C575+D575</f>
        <v>-622533.33333333326</v>
      </c>
      <c r="F575" s="39" t="s">
        <v>19</v>
      </c>
    </row>
    <row r="576" spans="1:6" ht="15" x14ac:dyDescent="0.25">
      <c r="A576" s="40" t="s">
        <v>20</v>
      </c>
      <c r="B576" s="40" t="s">
        <v>1462</v>
      </c>
      <c r="C576" s="33">
        <f ca="1">SUMIF('Cash Flows - Financing'!B:B,'Payments - Financing'!B578,'Cash Flows - Financing'!Q:Q)</f>
        <v>0</v>
      </c>
      <c r="D576" s="33">
        <f ca="1">SUMIF('Cash Flows - Financing'!B:B,'Payments - Financing'!B578,'Cash Flows - Financing'!R:R)</f>
        <v>0</v>
      </c>
      <c r="E576" s="33">
        <f ca="1">C576+D576</f>
        <v>0</v>
      </c>
      <c r="F576" s="39" t="s">
        <v>19</v>
      </c>
    </row>
    <row r="577" spans="1:6" ht="15" x14ac:dyDescent="0.25">
      <c r="A577" s="40" t="s">
        <v>20</v>
      </c>
      <c r="B577" s="40" t="s">
        <v>1464</v>
      </c>
      <c r="C577" s="33">
        <f ca="1">SUMIF('Cash Flows - Financing'!B:B,'Payments - Financing'!B579,'Cash Flows - Financing'!Q:Q)</f>
        <v>-701.19788399999993</v>
      </c>
      <c r="D577" s="33">
        <f ca="1">SUMIF('Cash Flows - Financing'!B:B,'Payments - Financing'!B579,'Cash Flows - Financing'!R:R)</f>
        <v>-657.37301624999986</v>
      </c>
      <c r="E577" s="33">
        <f ca="1">C577+D577</f>
        <v>-1358.5709002499998</v>
      </c>
      <c r="F577" s="39" t="s">
        <v>19</v>
      </c>
    </row>
    <row r="578" spans="1:6" ht="15" x14ac:dyDescent="0.25">
      <c r="A578" s="40" t="s">
        <v>20</v>
      </c>
      <c r="B578" s="40" t="s">
        <v>1466</v>
      </c>
      <c r="C578" s="33">
        <f ca="1">SUMIF('Cash Flows - Financing'!B:B,'Payments - Financing'!B580,'Cash Flows - Financing'!Q:Q)</f>
        <v>-208.33333333333334</v>
      </c>
      <c r="D578" s="33">
        <f ca="1">SUMIF('Cash Flows - Financing'!B:B,'Payments - Financing'!B580,'Cash Flows - Financing'!R:R)</f>
        <v>-18750</v>
      </c>
      <c r="E578" s="33">
        <f ca="1">C578+D578</f>
        <v>-18958.333333333332</v>
      </c>
      <c r="F578" s="39" t="s">
        <v>19</v>
      </c>
    </row>
    <row r="579" spans="1:6" ht="15" x14ac:dyDescent="0.25">
      <c r="A579" s="40" t="s">
        <v>20</v>
      </c>
      <c r="B579" s="40" t="s">
        <v>1468</v>
      </c>
      <c r="C579" s="33">
        <f ca="1">SUMIF('Cash Flows - Financing'!B:B,'Payments - Financing'!B581,'Cash Flows - Financing'!Q:Q)</f>
        <v>-903000</v>
      </c>
      <c r="D579" s="33">
        <f ca="1">SUMIF('Cash Flows - Financing'!B:B,'Payments - Financing'!B581,'Cash Flows - Financing'!R:R)</f>
        <v>-997500</v>
      </c>
      <c r="E579" s="33">
        <f ca="1">C579+D579</f>
        <v>-1900500</v>
      </c>
      <c r="F579" s="39" t="s">
        <v>19</v>
      </c>
    </row>
    <row r="580" spans="1:6" ht="15" x14ac:dyDescent="0.25">
      <c r="A580" s="40" t="s">
        <v>20</v>
      </c>
      <c r="B580" s="40" t="s">
        <v>1470</v>
      </c>
      <c r="C580" s="33">
        <f ca="1">SUMIF('Cash Flows - Financing'!B:B,'Payments - Financing'!B582,'Cash Flows - Financing'!Q:Q)</f>
        <v>-125999.99999999999</v>
      </c>
      <c r="D580" s="33">
        <f ca="1">SUMIF('Cash Flows - Financing'!B:B,'Payments - Financing'!B582,'Cash Flows - Financing'!R:R)</f>
        <v>-44333.333333333328</v>
      </c>
      <c r="E580" s="33">
        <f ca="1">C580+D580</f>
        <v>-170333.33333333331</v>
      </c>
      <c r="F580" s="39" t="s">
        <v>19</v>
      </c>
    </row>
    <row r="581" spans="1:6" ht="15" x14ac:dyDescent="0.25">
      <c r="A581" s="40" t="s">
        <v>20</v>
      </c>
      <c r="B581" s="40" t="s">
        <v>1472</v>
      </c>
      <c r="C581" s="33">
        <f ca="1">SUMIF('Cash Flows - Financing'!B:B,'Payments - Financing'!B583,'Cash Flows - Financing'!Q:Q)</f>
        <v>-116458.33333333333</v>
      </c>
      <c r="D581" s="33">
        <f ca="1">SUMIF('Cash Flows - Financing'!B:B,'Payments - Financing'!B583,'Cash Flows - Financing'!R:R)</f>
        <v>-128645.83333333333</v>
      </c>
      <c r="E581" s="33">
        <f ca="1">C581+D581</f>
        <v>-245104.16666666666</v>
      </c>
      <c r="F581" s="39" t="s">
        <v>19</v>
      </c>
    </row>
    <row r="582" spans="1:6" ht="15" x14ac:dyDescent="0.25">
      <c r="A582" s="40" t="s">
        <v>20</v>
      </c>
      <c r="B582" s="40" t="s">
        <v>1474</v>
      </c>
      <c r="C582" s="33">
        <f ca="1">SUMIF('Cash Flows - Financing'!B:B,'Payments - Financing'!B584,'Cash Flows - Financing'!Q:Q)</f>
        <v>-131986.11111111109</v>
      </c>
      <c r="D582" s="33">
        <f ca="1">SUMIF('Cash Flows - Financing'!B:B,'Payments - Financing'!B584,'Cash Flows - Financing'!R:R)</f>
        <v>-145798.61111111109</v>
      </c>
      <c r="E582" s="33">
        <f ca="1">C582+D582</f>
        <v>-277784.72222222219</v>
      </c>
      <c r="F582" s="39" t="s">
        <v>19</v>
      </c>
    </row>
    <row r="583" spans="1:6" ht="15" x14ac:dyDescent="0.25">
      <c r="A583" s="40" t="s">
        <v>20</v>
      </c>
      <c r="B583" s="40" t="s">
        <v>1476</v>
      </c>
      <c r="C583" s="33">
        <f ca="1">SUMIF('Cash Flows - Financing'!B:B,'Payments - Financing'!B585,'Cash Flows - Financing'!Q:Q)</f>
        <v>-612000</v>
      </c>
      <c r="D583" s="33">
        <f ca="1">SUMIF('Cash Flows - Financing'!B:B,'Payments - Financing'!B585,'Cash Flows - Financing'!R:R)</f>
        <v>-215333.33333333334</v>
      </c>
      <c r="E583" s="33">
        <f ca="1">C583+D583</f>
        <v>-827333.33333333337</v>
      </c>
      <c r="F583" s="39" t="s">
        <v>19</v>
      </c>
    </row>
    <row r="584" spans="1:6" ht="15" x14ac:dyDescent="0.25">
      <c r="A584" s="40" t="s">
        <v>20</v>
      </c>
      <c r="B584" s="40" t="s">
        <v>1478</v>
      </c>
      <c r="C584" s="33">
        <f ca="1">SUMIF('Cash Flows - Financing'!B:B,'Payments - Financing'!B586,'Cash Flows - Financing'!Q:Q)</f>
        <v>-4.7319992999999991</v>
      </c>
      <c r="D584" s="33">
        <f ca="1">SUMIF('Cash Flows - Financing'!B:B,'Payments - Financing'!B586,'Cash Flows - Financing'!R:R)</f>
        <v>-0.70103693333333317</v>
      </c>
      <c r="E584" s="33">
        <f ca="1">C584+D584</f>
        <v>-5.4330362333333326</v>
      </c>
      <c r="F584" s="39" t="s">
        <v>19</v>
      </c>
    </row>
    <row r="585" spans="1:6" ht="15" x14ac:dyDescent="0.25">
      <c r="A585" s="40" t="s">
        <v>20</v>
      </c>
      <c r="B585" s="40" t="s">
        <v>1482</v>
      </c>
      <c r="C585" s="33">
        <f ca="1">SUMIF('Cash Flows - Financing'!B:B,'Payments - Financing'!B587,'Cash Flows - Financing'!Q:Q)</f>
        <v>-44.444444444444443</v>
      </c>
      <c r="D585" s="33">
        <f ca="1">SUMIF('Cash Flows - Financing'!B:B,'Payments - Financing'!B587,'Cash Flows - Financing'!R:R)</f>
        <v>-1288.8888888888889</v>
      </c>
      <c r="E585" s="33">
        <f ca="1">C585+D585</f>
        <v>-1333.3333333333333</v>
      </c>
      <c r="F585" s="39" t="s">
        <v>19</v>
      </c>
    </row>
    <row r="586" spans="1:6" ht="15" x14ac:dyDescent="0.25">
      <c r="A586" s="40" t="s">
        <v>20</v>
      </c>
      <c r="B586" s="40" t="s">
        <v>1486</v>
      </c>
      <c r="C586" s="33">
        <f ca="1">SUMIF('Cash Flows - Financing'!B:B,'Payments - Financing'!B588,'Cash Flows - Financing'!Q:Q)</f>
        <v>-24.773223111111111</v>
      </c>
      <c r="D586" s="33">
        <f ca="1">SUMIF('Cash Flows - Financing'!B:B,'Payments - Financing'!B588,'Cash Flows - Financing'!R:R)</f>
        <v>-359.21173511111112</v>
      </c>
      <c r="E586" s="33">
        <f ca="1">C586+D586</f>
        <v>-383.98495822222225</v>
      </c>
      <c r="F586" s="39" t="s">
        <v>19</v>
      </c>
    </row>
    <row r="587" spans="1:6" ht="15" x14ac:dyDescent="0.25">
      <c r="A587" s="40" t="s">
        <v>20</v>
      </c>
      <c r="B587" s="40" t="s">
        <v>1492</v>
      </c>
      <c r="C587" s="33">
        <f ca="1">SUMIF('Cash Flows - Financing'!B:B,'Payments - Financing'!B590,'Cash Flows - Financing'!Q:Q)</f>
        <v>-2643.7745949999999</v>
      </c>
      <c r="D587" s="33">
        <f ca="1">SUMIF('Cash Flows - Financing'!B:B,'Payments - Financing'!B590,'Cash Flows - Financing'!R:R)</f>
        <v>-1277.8243875833334</v>
      </c>
      <c r="E587" s="33">
        <f ca="1">C587+D587</f>
        <v>-3921.5989825833331</v>
      </c>
      <c r="F587" s="39" t="s">
        <v>19</v>
      </c>
    </row>
    <row r="588" spans="1:6" ht="15" x14ac:dyDescent="0.25">
      <c r="A588" s="40" t="s">
        <v>20</v>
      </c>
      <c r="B588" s="40" t="s">
        <v>1496</v>
      </c>
      <c r="C588" s="33">
        <f ca="1">SUMIF('Cash Flows - Financing'!B:B,'Payments - Financing'!B591,'Cash Flows - Financing'!Q:Q)</f>
        <v>-5.3999999999999995</v>
      </c>
      <c r="D588" s="33">
        <f ca="1">SUMIF('Cash Flows - Financing'!B:B,'Payments - Financing'!B591,'Cash Flows - Financing'!R:R)</f>
        <v>-242.99999999999997</v>
      </c>
      <c r="E588" s="33">
        <f ca="1">C588+D588</f>
        <v>-248.39999999999998</v>
      </c>
      <c r="F588" s="39" t="s">
        <v>19</v>
      </c>
    </row>
    <row r="589" spans="1:6" ht="15" x14ac:dyDescent="0.25">
      <c r="A589" s="40" t="s">
        <v>20</v>
      </c>
      <c r="B589" s="40" t="s">
        <v>1500</v>
      </c>
      <c r="C589" s="33">
        <f ca="1">SUMIF('Cash Flows - Financing'!B:B,'Payments - Financing'!B592,'Cash Flows - Financing'!Q:Q)</f>
        <v>-145.79999999999998</v>
      </c>
      <c r="D589" s="33">
        <f ca="1">SUMIF('Cash Flows - Financing'!B:B,'Payments - Financing'!B592,'Cash Flows - Financing'!R:R)</f>
        <v>-6560.9999999999991</v>
      </c>
      <c r="E589" s="33">
        <f ca="1">C589+D589</f>
        <v>-6706.7999999999993</v>
      </c>
      <c r="F589" s="39" t="s">
        <v>19</v>
      </c>
    </row>
    <row r="590" spans="1:6" ht="15" x14ac:dyDescent="0.25">
      <c r="A590" s="40" t="s">
        <v>20</v>
      </c>
      <c r="B590" s="40" t="s">
        <v>1502</v>
      </c>
      <c r="C590" s="33">
        <f ca="1">SUMIF('Cash Flows - Financing'!B:B,'Payments - Financing'!B593,'Cash Flows - Financing'!Q:Q)</f>
        <v>-3232.5333333333333</v>
      </c>
      <c r="D590" s="33">
        <f ca="1">SUMIF('Cash Flows - Financing'!B:B,'Payments - Financing'!B593,'Cash Flows - Financing'!R:R)</f>
        <v>-616.73333333333335</v>
      </c>
      <c r="E590" s="33">
        <f ca="1">C590+D590</f>
        <v>-3849.2666666666664</v>
      </c>
      <c r="F590" s="39" t="s">
        <v>19</v>
      </c>
    </row>
    <row r="591" spans="1:6" ht="15" x14ac:dyDescent="0.25">
      <c r="A591" s="40" t="s">
        <v>20</v>
      </c>
      <c r="B591" s="40" t="s">
        <v>1504</v>
      </c>
      <c r="C591" s="33">
        <f ca="1">SUMIF('Cash Flows - Financing'!B:B,'Payments - Financing'!B594,'Cash Flows - Financing'!Q:Q)</f>
        <v>-93.75</v>
      </c>
      <c r="D591" s="33">
        <f ca="1">SUMIF('Cash Flows - Financing'!B:B,'Payments - Financing'!B594,'Cash Flows - Financing'!R:R)</f>
        <v>-8531.25</v>
      </c>
      <c r="E591" s="33">
        <f ca="1">C591+D591</f>
        <v>-8625</v>
      </c>
      <c r="F591" s="39" t="s">
        <v>19</v>
      </c>
    </row>
    <row r="592" spans="1:6" ht="15" x14ac:dyDescent="0.25">
      <c r="A592" s="40" t="s">
        <v>20</v>
      </c>
      <c r="B592" s="40" t="s">
        <v>1506</v>
      </c>
      <c r="C592" s="33">
        <f ca="1">SUMIF('Cash Flows - Financing'!B:B,'Payments - Financing'!B595,'Cash Flows - Financing'!Q:Q)</f>
        <v>-177.5277777777778</v>
      </c>
      <c r="D592" s="33">
        <f ca="1">SUMIF('Cash Flows - Financing'!B:B,'Payments - Financing'!B595,'Cash Flows - Financing'!R:R)</f>
        <v>-16155.027777777779</v>
      </c>
      <c r="E592" s="33">
        <f ca="1">C592+D592</f>
        <v>-16332.555555555557</v>
      </c>
      <c r="F592" s="39" t="s">
        <v>19</v>
      </c>
    </row>
    <row r="593" spans="1:6" ht="15" x14ac:dyDescent="0.25">
      <c r="A593" s="40" t="s">
        <v>20</v>
      </c>
      <c r="B593" s="40" t="s">
        <v>1508</v>
      </c>
      <c r="C593" s="33">
        <f ca="1">SUMIF('Cash Flows - Financing'!B:B,'Payments - Financing'!B596,'Cash Flows - Financing'!Q:Q)</f>
        <v>-6.338175555555555</v>
      </c>
      <c r="D593" s="33">
        <f ca="1">SUMIF('Cash Flows - Financing'!B:B,'Payments - Financing'!B596,'Cash Flows - Financing'!R:R)</f>
        <v>-285.21789999999999</v>
      </c>
      <c r="E593" s="33">
        <f ca="1">C593+D593</f>
        <v>-291.55607555555554</v>
      </c>
      <c r="F593" s="39" t="s">
        <v>19</v>
      </c>
    </row>
    <row r="594" spans="1:6" ht="15" x14ac:dyDescent="0.25">
      <c r="A594" s="40" t="s">
        <v>20</v>
      </c>
      <c r="B594" s="40" t="s">
        <v>1510</v>
      </c>
      <c r="C594" s="33">
        <f ca="1">SUMIF('Cash Flows - Financing'!B:B,'Payments - Financing'!B597,'Cash Flows - Financing'!Q:Q)</f>
        <v>-5.8642211111111102</v>
      </c>
      <c r="D594" s="33">
        <f ca="1">SUMIF('Cash Flows - Financing'!B:B,'Payments - Financing'!B597,'Cash Flows - Financing'!R:R)</f>
        <v>-263.88995</v>
      </c>
      <c r="E594" s="33">
        <f ca="1">C594+D594</f>
        <v>-269.75417111111113</v>
      </c>
      <c r="F594" s="39" t="s">
        <v>19</v>
      </c>
    </row>
    <row r="595" spans="1:6" ht="15" x14ac:dyDescent="0.25">
      <c r="A595" s="40" t="s">
        <v>20</v>
      </c>
      <c r="B595" s="40" t="s">
        <v>1512</v>
      </c>
      <c r="C595" s="33">
        <f ca="1">SUMIF('Cash Flows - Financing'!B:B,'Payments - Financing'!B598,'Cash Flows - Financing'!Q:Q)</f>
        <v>-31.584260277777773</v>
      </c>
      <c r="D595" s="33">
        <f ca="1">SUMIF('Cash Flows - Financing'!B:B,'Payments - Financing'!B598,'Cash Flows - Financing'!R:R)</f>
        <v>-1421.2917124999999</v>
      </c>
      <c r="E595" s="33">
        <f ca="1">C595+D595</f>
        <v>-1452.8759727777776</v>
      </c>
      <c r="F595" s="39" t="s">
        <v>19</v>
      </c>
    </row>
    <row r="596" spans="1:6" ht="15" x14ac:dyDescent="0.25">
      <c r="A596" s="40" t="s">
        <v>20</v>
      </c>
      <c r="B596" s="40" t="s">
        <v>1514</v>
      </c>
      <c r="C596" s="33">
        <f ca="1">SUMIF('Cash Flows - Financing'!B:B,'Payments - Financing'!B599,'Cash Flows - Financing'!Q:Q)</f>
        <v>-32.903299999999994</v>
      </c>
      <c r="D596" s="33">
        <f ca="1">SUMIF('Cash Flows - Financing'!B:B,'Payments - Financing'!B599,'Cash Flows - Financing'!R:R)</f>
        <v>-477.09784999999999</v>
      </c>
      <c r="E596" s="33">
        <f ca="1">C596+D596</f>
        <v>-510.00115</v>
      </c>
      <c r="F596" s="39" t="s">
        <v>19</v>
      </c>
    </row>
    <row r="597" spans="1:6" ht="15" x14ac:dyDescent="0.25">
      <c r="A597" s="40" t="s">
        <v>20</v>
      </c>
      <c r="B597" s="40" t="s">
        <v>1516</v>
      </c>
      <c r="C597" s="33">
        <f ca="1">SUMIF('Cash Flows - Financing'!B:B,'Payments - Financing'!B600,'Cash Flows - Financing'!Q:Q)</f>
        <v>-59.182099444444454</v>
      </c>
      <c r="D597" s="33">
        <f ca="1">SUMIF('Cash Flows - Financing'!B:B,'Payments - Financing'!B600,'Cash Flows - Financing'!R:R)</f>
        <v>-2663.1944750000002</v>
      </c>
      <c r="E597" s="33">
        <f ca="1">C597+D597</f>
        <v>-2722.3765744444445</v>
      </c>
      <c r="F597" s="39" t="s">
        <v>19</v>
      </c>
    </row>
    <row r="598" spans="1:6" ht="15" x14ac:dyDescent="0.25">
      <c r="A598" s="40" t="s">
        <v>20</v>
      </c>
      <c r="B598" s="40" t="s">
        <v>1518</v>
      </c>
      <c r="C598" s="33">
        <f ca="1">SUMIF('Cash Flows - Financing'!B:B,'Payments - Financing'!B601,'Cash Flows - Financing'!Q:Q)</f>
        <v>-367.79166666666669</v>
      </c>
      <c r="D598" s="33">
        <f ca="1">SUMIF('Cash Flows - Financing'!B:B,'Payments - Financing'!B601,'Cash Flows - Financing'!R:R)</f>
        <v>-33101.25</v>
      </c>
      <c r="E598" s="33">
        <f ca="1">C598+D598</f>
        <v>-33469.041666666664</v>
      </c>
      <c r="F598" s="39" t="s">
        <v>19</v>
      </c>
    </row>
    <row r="599" spans="1:6" ht="15" x14ac:dyDescent="0.25">
      <c r="A599" s="40" t="s">
        <v>20</v>
      </c>
      <c r="B599" s="40" t="s">
        <v>1520</v>
      </c>
      <c r="C599" s="33">
        <f ca="1">SUMIF('Cash Flows - Financing'!B:B,'Payments - Financing'!B602,'Cash Flows - Financing'!Q:Q)</f>
        <v>-255.86666666666667</v>
      </c>
      <c r="D599" s="33">
        <f ca="1">SUMIF('Cash Flows - Financing'!B:B,'Payments - Financing'!B602,'Cash Flows - Financing'!R:R)</f>
        <v>-23028</v>
      </c>
      <c r="E599" s="33">
        <f ca="1">C599+D599</f>
        <v>-23283.866666666665</v>
      </c>
      <c r="F599" s="39" t="s">
        <v>19</v>
      </c>
    </row>
    <row r="600" spans="1:6" ht="15" x14ac:dyDescent="0.25">
      <c r="A600" s="40" t="s">
        <v>20</v>
      </c>
      <c r="B600" s="40" t="s">
        <v>1522</v>
      </c>
      <c r="C600" s="33">
        <f ca="1">SUMIF('Cash Flows - Financing'!B:B,'Payments - Financing'!B603,'Cash Flows - Financing'!Q:Q)</f>
        <v>-626666.66666666663</v>
      </c>
      <c r="D600" s="33">
        <f ca="1">SUMIF('Cash Flows - Financing'!B:B,'Payments - Financing'!B603,'Cash Flows - Financing'!R:R)</f>
        <v>-346666.66666666669</v>
      </c>
      <c r="E600" s="33">
        <f ca="1">C600+D600</f>
        <v>-973333.33333333326</v>
      </c>
      <c r="F600" s="39" t="s">
        <v>19</v>
      </c>
    </row>
    <row r="601" spans="1:6" ht="15" x14ac:dyDescent="0.25">
      <c r="A601" s="40" t="s">
        <v>20</v>
      </c>
      <c r="B601" s="40" t="s">
        <v>1526</v>
      </c>
      <c r="C601" s="33">
        <f ca="1">SUMIF('Cash Flows - Financing'!B:B,'Payments - Financing'!B604,'Cash Flows - Financing'!Q:Q)</f>
        <v>-5000</v>
      </c>
      <c r="D601" s="33">
        <f ca="1">SUMIF('Cash Flows - Financing'!B:B,'Payments - Financing'!B604,'Cash Flows - Financing'!R:R)</f>
        <v>-70000</v>
      </c>
      <c r="E601" s="33">
        <f ca="1">C601+D601</f>
        <v>-75000</v>
      </c>
      <c r="F601" s="39" t="s">
        <v>19</v>
      </c>
    </row>
    <row r="602" spans="1:6" ht="15" x14ac:dyDescent="0.25">
      <c r="A602" s="40" t="s">
        <v>20</v>
      </c>
      <c r="B602" s="40" t="s">
        <v>1528</v>
      </c>
      <c r="C602" s="33">
        <f ca="1">SUMIF('Cash Flows - Financing'!B:B,'Payments - Financing'!B605,'Cash Flows - Financing'!Q:Q)</f>
        <v>-26089.943473381663</v>
      </c>
      <c r="D602" s="33">
        <f ca="1">SUMIF('Cash Flows - Financing'!B:B,'Payments - Financing'!B605,'Cash Flows - Financing'!R:R)</f>
        <v>-25803.240797849994</v>
      </c>
      <c r="E602" s="33">
        <f ca="1">C602+D602</f>
        <v>-51893.184271231657</v>
      </c>
      <c r="F602" s="39" t="s">
        <v>19</v>
      </c>
    </row>
    <row r="603" spans="1:6" ht="15" x14ac:dyDescent="0.25">
      <c r="A603" s="40" t="s">
        <v>20</v>
      </c>
      <c r="B603" s="40" t="s">
        <v>1530</v>
      </c>
      <c r="C603" s="33">
        <f ca="1">SUMIF('Cash Flows - Financing'!B:B,'Payments - Financing'!B606,'Cash Flows - Financing'!Q:Q)</f>
        <v>-10322.157764366668</v>
      </c>
      <c r="D603" s="33">
        <f ca="1">SUMIF('Cash Flows - Financing'!B:B,'Payments - Financing'!B606,'Cash Flows - Financing'!R:R)</f>
        <v>-11042.308306066667</v>
      </c>
      <c r="E603" s="33">
        <f ca="1">C603+D603</f>
        <v>-21364.466070433336</v>
      </c>
      <c r="F603" s="39" t="s">
        <v>19</v>
      </c>
    </row>
    <row r="604" spans="1:6" ht="15" x14ac:dyDescent="0.25">
      <c r="A604" s="40" t="s">
        <v>20</v>
      </c>
      <c r="B604" s="40" t="s">
        <v>1532</v>
      </c>
      <c r="C604" s="33">
        <f ca="1">SUMIF('Cash Flows - Financing'!B:B,'Payments - Financing'!B607,'Cash Flows - Financing'!Q:Q)</f>
        <v>-9658.2738840000002</v>
      </c>
      <c r="D604" s="33">
        <f ca="1">SUMIF('Cash Flows - Financing'!B:B,'Payments - Financing'!B607,'Cash Flows - Financing'!R:R)</f>
        <v>-1430.8553902222222</v>
      </c>
      <c r="E604" s="33">
        <f ca="1">C604+D604</f>
        <v>-11089.129274222223</v>
      </c>
      <c r="F604" s="39" t="s">
        <v>19</v>
      </c>
    </row>
    <row r="605" spans="1:6" ht="15" x14ac:dyDescent="0.25">
      <c r="A605" s="40" t="s">
        <v>20</v>
      </c>
      <c r="B605" s="40" t="s">
        <v>1534</v>
      </c>
      <c r="C605" s="33">
        <f ca="1">SUMIF('Cash Flows - Financing'!B:B,'Payments - Financing'!B608,'Cash Flows - Financing'!Q:Q)</f>
        <v>-0.90966424999999984</v>
      </c>
      <c r="D605" s="33">
        <f ca="1">SUMIF('Cash Flows - Financing'!B:B,'Payments - Financing'!B608,'Cash Flows - Financing'!R:R)</f>
        <v>-1.5712382499999997</v>
      </c>
      <c r="E605" s="33">
        <f ca="1">C605+D605</f>
        <v>-2.4809024999999996</v>
      </c>
      <c r="F605" s="39" t="s">
        <v>19</v>
      </c>
    </row>
    <row r="606" spans="1:6" ht="15" x14ac:dyDescent="0.25">
      <c r="A606" s="40" t="s">
        <v>20</v>
      </c>
      <c r="B606" s="40" t="s">
        <v>1537</v>
      </c>
      <c r="C606" s="33">
        <f ca="1">SUMIF('Cash Flows - Financing'!B:B,'Payments - Financing'!B609,'Cash Flows - Financing'!Q:Q)</f>
        <v>-126900</v>
      </c>
      <c r="D606" s="33">
        <f ca="1">SUMIF('Cash Flows - Financing'!B:B,'Payments - Financing'!B609,'Cash Flows - Financing'!R:R)</f>
        <v>-31725</v>
      </c>
      <c r="E606" s="33">
        <f ca="1">C606+D606</f>
        <v>-158625</v>
      </c>
      <c r="F606" s="39" t="s">
        <v>19</v>
      </c>
    </row>
    <row r="607" spans="1:6" ht="15" x14ac:dyDescent="0.25">
      <c r="A607" s="40" t="s">
        <v>20</v>
      </c>
      <c r="B607" s="40" t="s">
        <v>1539</v>
      </c>
      <c r="C607" s="33">
        <f ca="1">SUMIF('Cash Flows - Financing'!B:B,'Payments - Financing'!B610,'Cash Flows - Financing'!Q:Q)</f>
        <v>-95277.777777777781</v>
      </c>
      <c r="D607" s="33">
        <f ca="1">SUMIF('Cash Flows - Financing'!B:B,'Payments - Financing'!B610,'Cash Flows - Financing'!R:R)</f>
        <v>-77777.777777777781</v>
      </c>
      <c r="E607" s="33">
        <f ca="1">C607+D607</f>
        <v>-173055.55555555556</v>
      </c>
      <c r="F607" s="39" t="s">
        <v>19</v>
      </c>
    </row>
    <row r="608" spans="1:6" ht="15" x14ac:dyDescent="0.25">
      <c r="A608" s="40" t="s">
        <v>20</v>
      </c>
      <c r="B608" s="40" t="s">
        <v>1541</v>
      </c>
      <c r="C608" s="33">
        <f ca="1">SUMIF('Cash Flows - Financing'!B:B,'Payments - Financing'!B611,'Cash Flows - Financing'!Q:Q)</f>
        <v>0</v>
      </c>
      <c r="D608" s="33">
        <f ca="1">SUMIF('Cash Flows - Financing'!B:B,'Payments - Financing'!B611,'Cash Flows - Financing'!R:R)</f>
        <v>0</v>
      </c>
      <c r="E608" s="33">
        <f ca="1">C608+D608</f>
        <v>0</v>
      </c>
      <c r="F608" s="39" t="s">
        <v>19</v>
      </c>
    </row>
    <row r="609" spans="1:6" ht="15" x14ac:dyDescent="0.25">
      <c r="A609" s="40" t="s">
        <v>20</v>
      </c>
      <c r="B609" s="40" t="s">
        <v>1543</v>
      </c>
      <c r="C609" s="33">
        <f ca="1">SUMIF('Cash Flows - Financing'!B:B,'Payments - Financing'!B612,'Cash Flows - Financing'!Q:Q)</f>
        <v>-54181.111111111109</v>
      </c>
      <c r="D609" s="33">
        <f ca="1">SUMIF('Cash Flows - Financing'!B:B,'Payments - Financing'!B612,'Cash Flows - Financing'!R:R)</f>
        <v>-24468.888888888891</v>
      </c>
      <c r="E609" s="33">
        <f ca="1">C609+D609</f>
        <v>-78650</v>
      </c>
      <c r="F609" s="39" t="s">
        <v>19</v>
      </c>
    </row>
    <row r="610" spans="1:6" ht="15" x14ac:dyDescent="0.25">
      <c r="A610" s="40" t="s">
        <v>20</v>
      </c>
      <c r="B610" s="40" t="s">
        <v>1545</v>
      </c>
      <c r="C610" s="33">
        <f ca="1">SUMIF('Cash Flows - Financing'!B:B,'Payments - Financing'!B613,'Cash Flows - Financing'!Q:Q)</f>
        <v>-71.030555555555551</v>
      </c>
      <c r="D610" s="33">
        <f ca="1">SUMIF('Cash Flows - Financing'!B:B,'Payments - Financing'!B613,'Cash Flows - Financing'!R:R)</f>
        <v>-6392.75</v>
      </c>
      <c r="E610" s="33">
        <f ca="1">C610+D610</f>
        <v>-6463.7805555555551</v>
      </c>
      <c r="F610" s="39" t="s">
        <v>19</v>
      </c>
    </row>
    <row r="611" spans="1:6" ht="15" x14ac:dyDescent="0.25">
      <c r="A611" s="40" t="s">
        <v>20</v>
      </c>
      <c r="B611" s="40" t="s">
        <v>1547</v>
      </c>
      <c r="C611" s="33">
        <f ca="1">SUMIF('Cash Flows - Financing'!B:B,'Payments - Financing'!B614,'Cash Flows - Financing'!Q:Q)</f>
        <v>-72955.555555555547</v>
      </c>
      <c r="D611" s="33">
        <f ca="1">SUMIF('Cash Flows - Financing'!B:B,'Payments - Financing'!B614,'Cash Flows - Financing'!R:R)</f>
        <v>-25588.888888888887</v>
      </c>
      <c r="E611" s="33">
        <f ca="1">C611+D611</f>
        <v>-98544.444444444438</v>
      </c>
      <c r="F611" s="39" t="s">
        <v>19</v>
      </c>
    </row>
    <row r="612" spans="1:6" ht="15" x14ac:dyDescent="0.25">
      <c r="A612" s="40" t="s">
        <v>20</v>
      </c>
      <c r="B612" s="40" t="s">
        <v>1549</v>
      </c>
      <c r="C612" s="33">
        <f ca="1">SUMIF('Cash Flows - Financing'!B:B,'Payments - Financing'!B615,'Cash Flows - Financing'!Q:Q)</f>
        <v>-41688.888888888883</v>
      </c>
      <c r="D612" s="33">
        <f ca="1">SUMIF('Cash Flows - Financing'!B:B,'Payments - Financing'!B615,'Cash Flows - Financing'!R:R)</f>
        <v>-71866.666666666657</v>
      </c>
      <c r="E612" s="33">
        <f ca="1">C612+D612</f>
        <v>-113555.55555555553</v>
      </c>
      <c r="F612" s="39" t="s">
        <v>19</v>
      </c>
    </row>
    <row r="613" spans="1:6" ht="15" x14ac:dyDescent="0.25">
      <c r="A613" s="40" t="s">
        <v>20</v>
      </c>
      <c r="B613" s="40" t="s">
        <v>1551</v>
      </c>
      <c r="C613" s="33">
        <f ca="1">SUMIF('Cash Flows - Financing'!B:B,'Payments - Financing'!B616,'Cash Flows - Financing'!Q:Q)</f>
        <v>-27916.666666666668</v>
      </c>
      <c r="D613" s="33">
        <f ca="1">SUMIF('Cash Flows - Financing'!B:B,'Payments - Financing'!B616,'Cash Flows - Financing'!R:R)</f>
        <v>-9791.6666666666679</v>
      </c>
      <c r="E613" s="33">
        <f ca="1">C613+D613</f>
        <v>-37708.333333333336</v>
      </c>
      <c r="F613" s="39" t="s">
        <v>19</v>
      </c>
    </row>
    <row r="614" spans="1:6" ht="15" x14ac:dyDescent="0.25">
      <c r="A614" s="40" t="s">
        <v>20</v>
      </c>
      <c r="B614" s="40" t="s">
        <v>1553</v>
      </c>
      <c r="C614" s="33">
        <f ca="1">SUMIF('Cash Flows - Financing'!B:B,'Payments - Financing'!B617,'Cash Flows - Financing'!Q:Q)</f>
        <v>-64766.666666666664</v>
      </c>
      <c r="D614" s="33">
        <f ca="1">SUMIF('Cash Flows - Financing'!B:B,'Payments - Financing'!B617,'Cash Flows - Financing'!R:R)</f>
        <v>-111649.99999999999</v>
      </c>
      <c r="E614" s="33">
        <f ca="1">C614+D614</f>
        <v>-176416.66666666666</v>
      </c>
      <c r="F614" s="39" t="s">
        <v>19</v>
      </c>
    </row>
    <row r="615" spans="1:6" ht="15" x14ac:dyDescent="0.25">
      <c r="A615" s="40" t="s">
        <v>20</v>
      </c>
      <c r="B615" s="40" t="s">
        <v>1557</v>
      </c>
      <c r="C615" s="33">
        <f ca="1">SUMIF('Cash Flows - Financing'!B:B,'Payments - Financing'!B618,'Cash Flows - Financing'!Q:Q)</f>
        <v>-678125</v>
      </c>
      <c r="D615" s="33">
        <f ca="1">SUMIF('Cash Flows - Financing'!B:B,'Payments - Financing'!B618,'Cash Flows - Financing'!R:R)</f>
        <v>-1603125</v>
      </c>
      <c r="E615" s="33">
        <f ca="1">C615+D615</f>
        <v>-2281250</v>
      </c>
      <c r="F615" s="39" t="s">
        <v>19</v>
      </c>
    </row>
    <row r="616" spans="1:6" ht="15" x14ac:dyDescent="0.25">
      <c r="A616" s="40" t="s">
        <v>20</v>
      </c>
      <c r="B616" s="40" t="s">
        <v>1561</v>
      </c>
      <c r="C616" s="33">
        <f ca="1">SUMIF('Cash Flows - Financing'!B:B,'Payments - Financing'!B619,'Cash Flows - Financing'!Q:Q)</f>
        <v>-43053.763441333336</v>
      </c>
      <c r="D616" s="33">
        <f ca="1">SUMIF('Cash Flows - Financing'!B:B,'Payments - Financing'!B619,'Cash Flows - Financing'!R:R)</f>
        <v>-79380.376344958335</v>
      </c>
      <c r="E616" s="33">
        <f ca="1">C616+D616</f>
        <v>-122434.13978629166</v>
      </c>
      <c r="F616" s="39" t="s">
        <v>19</v>
      </c>
    </row>
    <row r="617" spans="1:6" ht="15" x14ac:dyDescent="0.25">
      <c r="A617" s="40" t="s">
        <v>20</v>
      </c>
      <c r="B617" s="40" t="s">
        <v>1563</v>
      </c>
      <c r="C617" s="33">
        <f ca="1">SUMIF('Cash Flows - Financing'!B:B,'Payments - Financing'!B620,'Cash Flows - Financing'!Q:Q)</f>
        <v>-248888.88888888888</v>
      </c>
      <c r="D617" s="33">
        <f ca="1">SUMIF('Cash Flows - Financing'!B:B,'Payments - Financing'!B620,'Cash Flows - Financing'!R:R)</f>
        <v>-166666.66666666666</v>
      </c>
      <c r="E617" s="33">
        <f ca="1">C617+D617</f>
        <v>-415555.5555555555</v>
      </c>
      <c r="F617" s="39" t="s">
        <v>19</v>
      </c>
    </row>
    <row r="618" spans="1:6" ht="15" x14ac:dyDescent="0.25">
      <c r="A618" s="40" t="s">
        <v>20</v>
      </c>
      <c r="B618" s="40" t="s">
        <v>1567</v>
      </c>
      <c r="C618" s="33">
        <f ca="1">SUMIF('Cash Flows - Financing'!B:B,'Payments - Financing'!B622,'Cash Flows - Financing'!Q:Q)</f>
        <v>-161319.44444444447</v>
      </c>
      <c r="D618" s="33">
        <f ca="1">SUMIF('Cash Flows - Financing'!B:B,'Payments - Financing'!B622,'Cash Flows - Financing'!R:R)</f>
        <v>-190069.44444444447</v>
      </c>
      <c r="E618" s="33">
        <f ca="1">C618+D618</f>
        <v>-351388.88888888893</v>
      </c>
      <c r="F618" s="39" t="s">
        <v>19</v>
      </c>
    </row>
    <row r="619" spans="1:6" ht="15" x14ac:dyDescent="0.25">
      <c r="A619" s="40" t="s">
        <v>20</v>
      </c>
      <c r="B619" s="40" t="s">
        <v>1571</v>
      </c>
      <c r="C619" s="33">
        <f ca="1">SUMIF('Cash Flows - Financing'!B:B,'Payments - Financing'!B623,'Cash Flows - Financing'!Q:Q)</f>
        <v>-31055.555555555558</v>
      </c>
      <c r="D619" s="33">
        <f ca="1">SUMIF('Cash Flows - Financing'!B:B,'Payments - Financing'!B623,'Cash Flows - Financing'!R:R)</f>
        <v>-1444.4444444444446</v>
      </c>
      <c r="E619" s="33">
        <f ca="1">C619+D619</f>
        <v>-32500.000000000004</v>
      </c>
      <c r="F619" s="39" t="s">
        <v>19</v>
      </c>
    </row>
    <row r="620" spans="1:6" ht="15" x14ac:dyDescent="0.25">
      <c r="A620" s="40" t="s">
        <v>20</v>
      </c>
      <c r="B620" s="40" t="s">
        <v>1573</v>
      </c>
      <c r="C620" s="33">
        <f ca="1">SUMIF('Cash Flows - Financing'!B:B,'Payments - Financing'!B624,'Cash Flows - Financing'!Q:Q)</f>
        <v>-108.33333333333333</v>
      </c>
      <c r="D620" s="33">
        <f ca="1">SUMIF('Cash Flows - Financing'!B:B,'Payments - Financing'!B624,'Cash Flows - Financing'!R:R)</f>
        <v>-9750</v>
      </c>
      <c r="E620" s="33">
        <f ca="1">C620+D620</f>
        <v>-9858.3333333333339</v>
      </c>
      <c r="F620" s="39" t="s">
        <v>19</v>
      </c>
    </row>
    <row r="621" spans="1:6" ht="15" x14ac:dyDescent="0.25">
      <c r="A621" s="40" t="s">
        <v>20</v>
      </c>
      <c r="B621" s="40" t="s">
        <v>1577</v>
      </c>
      <c r="C621" s="33">
        <f ca="1">SUMIF('Cash Flows - Financing'!B:B,'Payments - Financing'!B625,'Cash Flows - Financing'!Q:Q)</f>
        <v>-1857.3080422500002</v>
      </c>
      <c r="D621" s="33">
        <f ca="1">SUMIF('Cash Flows - Financing'!B:B,'Payments - Financing'!B625,'Cash Flows - Financing'!R:R)</f>
        <v>-1341.3891416250001</v>
      </c>
      <c r="E621" s="33">
        <f ca="1">C621+D621</f>
        <v>-3198.6971838750005</v>
      </c>
      <c r="F621" s="39" t="s">
        <v>19</v>
      </c>
    </row>
    <row r="622" spans="1:6" ht="15" x14ac:dyDescent="0.25">
      <c r="A622" s="40" t="s">
        <v>20</v>
      </c>
      <c r="B622" s="40" t="s">
        <v>1579</v>
      </c>
      <c r="C622" s="33">
        <f ca="1">SUMIF('Cash Flows - Financing'!B:B,'Payments - Financing'!B626,'Cash Flows - Financing'!Q:Q)</f>
        <v>-15019.438308225001</v>
      </c>
      <c r="D622" s="33">
        <f ca="1">SUMIF('Cash Flows - Financing'!B:B,'Payments - Financing'!B626,'Cash Flows - Financing'!R:R)</f>
        <v>-2225.1019715888888</v>
      </c>
      <c r="E622" s="33">
        <f ca="1">C622+D622</f>
        <v>-17244.540279813889</v>
      </c>
      <c r="F622" s="39" t="s">
        <v>19</v>
      </c>
    </row>
    <row r="623" spans="1:6" ht="15" x14ac:dyDescent="0.25">
      <c r="A623" s="40" t="s">
        <v>20</v>
      </c>
      <c r="B623" s="40" t="s">
        <v>1581</v>
      </c>
      <c r="C623" s="33">
        <f ca="1">SUMIF('Cash Flows - Financing'!B:B,'Payments - Financing'!B627,'Cash Flows - Financing'!Q:Q)</f>
        <v>-916.66666666666663</v>
      </c>
      <c r="D623" s="33">
        <f ca="1">SUMIF('Cash Flows - Financing'!B:B,'Payments - Financing'!B627,'Cash Flows - Financing'!R:R)</f>
        <v>-82500</v>
      </c>
      <c r="E623" s="33">
        <f ca="1">C623+D623</f>
        <v>-83416.666666666672</v>
      </c>
      <c r="F623" s="39" t="s">
        <v>19</v>
      </c>
    </row>
    <row r="624" spans="1:6" ht="15" x14ac:dyDescent="0.25">
      <c r="A624" s="40" t="s">
        <v>20</v>
      </c>
      <c r="B624" s="40" t="s">
        <v>1583</v>
      </c>
      <c r="C624" s="33">
        <f ca="1">SUMIF('Cash Flows - Financing'!B:B,'Payments - Financing'!B628,'Cash Flows - Financing'!Q:Q)</f>
        <v>-149722.22222222222</v>
      </c>
      <c r="D624" s="33">
        <f ca="1">SUMIF('Cash Flows - Financing'!B:B,'Payments - Financing'!B628,'Cash Flows - Financing'!R:R)</f>
        <v>-184722.22222222222</v>
      </c>
      <c r="E624" s="33">
        <f ca="1">C624+D624</f>
        <v>-334444.44444444444</v>
      </c>
      <c r="F624" s="39" t="s">
        <v>19</v>
      </c>
    </row>
    <row r="625" spans="1:6" ht="15" x14ac:dyDescent="0.25">
      <c r="A625" s="40" t="s">
        <v>20</v>
      </c>
      <c r="B625" s="40" t="s">
        <v>1585</v>
      </c>
      <c r="C625" s="33">
        <f ca="1">SUMIF('Cash Flows - Financing'!B:B,'Payments - Financing'!B629,'Cash Flows - Financing'!Q:Q)</f>
        <v>-24507.243092164383</v>
      </c>
      <c r="D625" s="33">
        <f ca="1">SUMIF('Cash Flows - Financing'!B:B,'Payments - Financing'!B629,'Cash Flows - Financing'!R:R)</f>
        <v>-45951.080797808216</v>
      </c>
      <c r="E625" s="33">
        <f ca="1">C625+D625</f>
        <v>-70458.323889972598</v>
      </c>
      <c r="F625" s="39" t="s">
        <v>19</v>
      </c>
    </row>
    <row r="626" spans="1:6" ht="15" x14ac:dyDescent="0.25">
      <c r="A626" s="40" t="s">
        <v>20</v>
      </c>
      <c r="B626" s="40" t="s">
        <v>1587</v>
      </c>
      <c r="C626" s="33">
        <f ca="1">SUMIF('Cash Flows - Financing'!B:B,'Payments - Financing'!B630,'Cash Flows - Financing'!Q:Q)</f>
        <v>-19670.383868493151</v>
      </c>
      <c r="D626" s="33">
        <f ca="1">SUMIF('Cash Flows - Financing'!B:B,'Payments - Financing'!B630,'Cash Flows - Financing'!R:R)</f>
        <v>-36881.969753424659</v>
      </c>
      <c r="E626" s="33">
        <f ca="1">C626+D626</f>
        <v>-56552.353621917806</v>
      </c>
      <c r="F626" s="39" t="s">
        <v>19</v>
      </c>
    </row>
    <row r="627" spans="1:6" ht="15" x14ac:dyDescent="0.25">
      <c r="A627" s="40" t="s">
        <v>20</v>
      </c>
      <c r="B627" s="40" t="s">
        <v>1589</v>
      </c>
      <c r="C627" s="33">
        <f ca="1">SUMIF('Cash Flows - Financing'!B:B,'Payments - Financing'!B631,'Cash Flows - Financing'!Q:Q)</f>
        <v>-15801.303671232878</v>
      </c>
      <c r="D627" s="33">
        <f ca="1">SUMIF('Cash Flows - Financing'!B:B,'Payments - Financing'!B631,'Cash Flows - Financing'!R:R)</f>
        <v>-29627.444383561648</v>
      </c>
      <c r="E627" s="33">
        <f ca="1">C627+D627</f>
        <v>-45428.748054794523</v>
      </c>
      <c r="F627" s="39" t="s">
        <v>19</v>
      </c>
    </row>
    <row r="628" spans="1:6" ht="15" x14ac:dyDescent="0.25">
      <c r="A628" s="40" t="s">
        <v>20</v>
      </c>
      <c r="B628" s="40" t="s">
        <v>1591</v>
      </c>
      <c r="C628" s="33">
        <f ca="1">SUMIF('Cash Flows - Financing'!B:B,'Payments - Financing'!B632,'Cash Flows - Financing'!Q:Q)</f>
        <v>-23222.545183561644</v>
      </c>
      <c r="D628" s="33">
        <f ca="1">SUMIF('Cash Flows - Financing'!B:B,'Payments - Financing'!B632,'Cash Flows - Financing'!R:R)</f>
        <v>-43542.272219178085</v>
      </c>
      <c r="E628" s="33">
        <f ca="1">C628+D628</f>
        <v>-66764.817402739733</v>
      </c>
      <c r="F628" s="39" t="s">
        <v>19</v>
      </c>
    </row>
    <row r="629" spans="1:6" ht="15" x14ac:dyDescent="0.25">
      <c r="A629" s="40" t="s">
        <v>20</v>
      </c>
      <c r="B629" s="40" t="s">
        <v>1593</v>
      </c>
      <c r="C629" s="33">
        <f ca="1">SUMIF('Cash Flows - Financing'!B:B,'Payments - Financing'!B633,'Cash Flows - Financing'!Q:Q)</f>
        <v>-1894.7945213150688</v>
      </c>
      <c r="D629" s="33">
        <f ca="1">SUMIF('Cash Flows - Financing'!B:B,'Payments - Financing'!B633,'Cash Flows - Financing'!R:R)</f>
        <v>-170531.5069183562</v>
      </c>
      <c r="E629" s="33">
        <f ca="1">C629+D629</f>
        <v>-172426.30143967128</v>
      </c>
      <c r="F629" s="39" t="s">
        <v>19</v>
      </c>
    </row>
    <row r="630" spans="1:6" ht="15" x14ac:dyDescent="0.25">
      <c r="A630" s="40" t="s">
        <v>20</v>
      </c>
      <c r="B630" s="40" t="s">
        <v>1595</v>
      </c>
      <c r="C630" s="33">
        <f ca="1">SUMIF('Cash Flows - Financing'!B:B,'Payments - Financing'!B634,'Cash Flows - Financing'!Q:Q)</f>
        <v>-401.38888888888891</v>
      </c>
      <c r="D630" s="33">
        <f ca="1">SUMIF('Cash Flows - Financing'!B:B,'Payments - Financing'!B634,'Cash Flows - Financing'!R:R)</f>
        <v>-36125</v>
      </c>
      <c r="E630" s="33">
        <f ca="1">C630+D630</f>
        <v>-36526.388888888891</v>
      </c>
      <c r="F630" s="39" t="s">
        <v>19</v>
      </c>
    </row>
    <row r="631" spans="1:6" ht="15" x14ac:dyDescent="0.25">
      <c r="A631" s="40" t="s">
        <v>20</v>
      </c>
      <c r="B631" s="40" t="s">
        <v>1597</v>
      </c>
      <c r="C631" s="33">
        <f ca="1">SUMIF('Cash Flows - Financing'!B:B,'Payments - Financing'!B635,'Cash Flows - Financing'!Q:Q)</f>
        <v>-6750</v>
      </c>
      <c r="D631" s="33">
        <f ca="1">SUMIF('Cash Flows - Financing'!B:B,'Payments - Financing'!B635,'Cash Flows - Financing'!R:R)</f>
        <v>-16250</v>
      </c>
      <c r="E631" s="33">
        <f ca="1">C631+D631</f>
        <v>-23000</v>
      </c>
      <c r="F631" s="39" t="s">
        <v>19</v>
      </c>
    </row>
    <row r="632" spans="1:6" ht="15" x14ac:dyDescent="0.25">
      <c r="A632" s="40" t="s">
        <v>20</v>
      </c>
      <c r="B632" s="40" t="s">
        <v>1599</v>
      </c>
      <c r="C632" s="33">
        <f ca="1">SUMIF('Cash Flows - Financing'!B:B,'Payments - Financing'!B636,'Cash Flows - Financing'!Q:Q)</f>
        <v>0</v>
      </c>
      <c r="D632" s="33">
        <f ca="1">SUMIF('Cash Flows - Financing'!B:B,'Payments - Financing'!B636,'Cash Flows - Financing'!R:R)</f>
        <v>0</v>
      </c>
      <c r="E632" s="33">
        <f ca="1">C632+D632</f>
        <v>0</v>
      </c>
      <c r="F632" s="39" t="s">
        <v>19</v>
      </c>
    </row>
    <row r="633" spans="1:6" ht="15" x14ac:dyDescent="0.25">
      <c r="A633" s="40" t="s">
        <v>20</v>
      </c>
      <c r="B633" s="40" t="s">
        <v>1603</v>
      </c>
      <c r="C633" s="33">
        <f ca="1">SUMIF('Cash Flows - Financing'!B:B,'Payments - Financing'!B637,'Cash Flows - Financing'!Q:Q)</f>
        <v>0</v>
      </c>
      <c r="D633" s="33">
        <f ca="1">SUMIF('Cash Flows - Financing'!B:B,'Payments - Financing'!B637,'Cash Flows - Financing'!R:R)</f>
        <v>0</v>
      </c>
      <c r="E633" s="33">
        <f ca="1">C633+D633</f>
        <v>0</v>
      </c>
      <c r="F633" s="39" t="s">
        <v>19</v>
      </c>
    </row>
    <row r="634" spans="1:6" ht="15" x14ac:dyDescent="0.25">
      <c r="A634" s="40" t="s">
        <v>20</v>
      </c>
      <c r="B634" s="40" t="s">
        <v>1605</v>
      </c>
      <c r="C634" s="33">
        <f ca="1">SUMIF('Cash Flows - Financing'!B:B,'Payments - Financing'!B638,'Cash Flows - Financing'!Q:Q)</f>
        <v>-12936.96169586111</v>
      </c>
      <c r="D634" s="33">
        <f ca="1">SUMIF('Cash Flows - Financing'!B:B,'Payments - Financing'!B638,'Cash Flows - Financing'!R:R)</f>
        <v>0</v>
      </c>
      <c r="E634" s="33">
        <f ca="1">C634+D634</f>
        <v>-12936.96169586111</v>
      </c>
      <c r="F634" s="39" t="s">
        <v>19</v>
      </c>
    </row>
    <row r="635" spans="1:6" ht="15" x14ac:dyDescent="0.25">
      <c r="A635" s="40" t="s">
        <v>20</v>
      </c>
      <c r="B635" s="40" t="s">
        <v>1607</v>
      </c>
      <c r="C635" s="33">
        <f ca="1">SUMIF('Cash Flows - Financing'!B:B,'Payments - Financing'!B639,'Cash Flows - Financing'!Q:Q)</f>
        <v>-7714.1438474166671</v>
      </c>
      <c r="D635" s="33">
        <f ca="1">SUMIF('Cash Flows - Financing'!B:B,'Payments - Financing'!B639,'Cash Flows - Financing'!R:R)</f>
        <v>0</v>
      </c>
      <c r="E635" s="33">
        <f ca="1">C635+D635</f>
        <v>-7714.1438474166671</v>
      </c>
      <c r="F635" s="39" t="s">
        <v>19</v>
      </c>
    </row>
    <row r="636" spans="1:6" ht="15" x14ac:dyDescent="0.25">
      <c r="A636" s="40" t="s">
        <v>20</v>
      </c>
      <c r="B636" s="40" t="s">
        <v>1610</v>
      </c>
      <c r="C636" s="33">
        <f ca="1">SUMIF('Cash Flows - Financing'!B:B,'Payments - Financing'!B640,'Cash Flows - Financing'!Q:Q)</f>
        <v>-8603.6531074305549</v>
      </c>
      <c r="D636" s="33">
        <f ca="1">SUMIF('Cash Flows - Financing'!B:B,'Payments - Financing'!B640,'Cash Flows - Financing'!R:R)</f>
        <v>0</v>
      </c>
      <c r="E636" s="33">
        <f ca="1">C636+D636</f>
        <v>-8603.6531074305549</v>
      </c>
      <c r="F636" s="39" t="s">
        <v>19</v>
      </c>
    </row>
    <row r="637" spans="1:6" ht="15" x14ac:dyDescent="0.25">
      <c r="A637" s="40" t="s">
        <v>20</v>
      </c>
      <c r="B637" s="40" t="s">
        <v>1613</v>
      </c>
      <c r="C637" s="33">
        <f ca="1">SUMIF('Cash Flows - Financing'!B:B,'Payments - Financing'!B641,'Cash Flows - Financing'!Q:Q)</f>
        <v>-12031.746491652779</v>
      </c>
      <c r="D637" s="33">
        <f ca="1">SUMIF('Cash Flows - Financing'!B:B,'Payments - Financing'!B641,'Cash Flows - Financing'!R:R)</f>
        <v>0</v>
      </c>
      <c r="E637" s="33">
        <f ca="1">C637+D637</f>
        <v>-12031.746491652779</v>
      </c>
      <c r="F637" s="39" t="s">
        <v>19</v>
      </c>
    </row>
    <row r="638" spans="1:6" ht="15" x14ac:dyDescent="0.25">
      <c r="A638" s="40" t="s">
        <v>20</v>
      </c>
      <c r="B638" s="40" t="s">
        <v>1615</v>
      </c>
      <c r="C638" s="33">
        <f ca="1">SUMIF('Cash Flows - Financing'!B:B,'Payments - Financing'!B642,'Cash Flows - Financing'!Q:Q)</f>
        <v>-25.824489305555556</v>
      </c>
      <c r="D638" s="33">
        <f ca="1">SUMIF('Cash Flows - Financing'!B:B,'Payments - Financing'!B642,'Cash Flows - Financing'!R:R)</f>
        <v>-748.91018986111112</v>
      </c>
      <c r="E638" s="33">
        <f ca="1">C638+D638</f>
        <v>-774.73467916666664</v>
      </c>
      <c r="F638" s="39" t="s">
        <v>19</v>
      </c>
    </row>
    <row r="639" spans="1:6" ht="15" x14ac:dyDescent="0.25">
      <c r="A639" s="40" t="s">
        <v>20</v>
      </c>
      <c r="B639" s="40" t="s">
        <v>1617</v>
      </c>
      <c r="C639" s="33">
        <f ca="1">SUMIF('Cash Flows - Financing'!B:B,'Payments - Financing'!B643,'Cash Flows - Financing'!Q:Q)</f>
        <v>-11872.192718236111</v>
      </c>
      <c r="D639" s="33">
        <f ca="1">SUMIF('Cash Flows - Financing'!B:B,'Payments - Financing'!B643,'Cash Flows - Financing'!R:R)</f>
        <v>0</v>
      </c>
      <c r="E639" s="33">
        <f ca="1">C639+D639</f>
        <v>-11872.192718236111</v>
      </c>
      <c r="F639" s="39" t="s">
        <v>19</v>
      </c>
    </row>
    <row r="640" spans="1:6" ht="15" x14ac:dyDescent="0.25">
      <c r="A640" s="40" t="s">
        <v>20</v>
      </c>
      <c r="B640" s="40" t="s">
        <v>1619</v>
      </c>
      <c r="C640" s="33">
        <f ca="1">SUMIF('Cash Flows - Financing'!B:B,'Payments - Financing'!B644,'Cash Flows - Financing'!Q:Q)</f>
        <v>-634.11870999999985</v>
      </c>
      <c r="D640" s="33">
        <f ca="1">SUMIF('Cash Flows - Financing'!B:B,'Payments - Financing'!B644,'Cash Flows - Financing'!R:R)</f>
        <v>-1004.0212908333332</v>
      </c>
      <c r="E640" s="33">
        <f ca="1">C640+D640</f>
        <v>-1638.140000833333</v>
      </c>
      <c r="F640" s="39" t="s">
        <v>19</v>
      </c>
    </row>
    <row r="641" spans="1:6" ht="15" x14ac:dyDescent="0.25">
      <c r="A641" s="40" t="s">
        <v>20</v>
      </c>
      <c r="B641" s="40" t="s">
        <v>1622</v>
      </c>
      <c r="C641" s="33">
        <f ca="1">SUMIF('Cash Flows - Financing'!B:B,'Payments - Financing'!B645,'Cash Flows - Financing'!Q:Q)</f>
        <v>-2536.23938</v>
      </c>
      <c r="D641" s="33">
        <f ca="1">SUMIF('Cash Flows - Financing'!B:B,'Payments - Financing'!B645,'Cash Flows - Financing'!R:R)</f>
        <v>-4015.712351666667</v>
      </c>
      <c r="E641" s="33">
        <f ca="1">C641+D641</f>
        <v>-6551.951731666667</v>
      </c>
      <c r="F641" s="39" t="s">
        <v>19</v>
      </c>
    </row>
    <row r="642" spans="1:6" ht="15" x14ac:dyDescent="0.25">
      <c r="A642" s="40" t="s">
        <v>20</v>
      </c>
      <c r="B642" s="40" t="s">
        <v>1624</v>
      </c>
      <c r="C642" s="33">
        <f ca="1">SUMIF('Cash Flows - Financing'!B:B,'Payments - Financing'!B646,'Cash Flows - Financing'!Q:Q)</f>
        <v>-1320.2504458333333</v>
      </c>
      <c r="D642" s="33">
        <f ca="1">SUMIF('Cash Flows - Financing'!B:B,'Payments - Financing'!B646,'Cash Flows - Financing'!R:R)</f>
        <v>-10826.053655833333</v>
      </c>
      <c r="E642" s="33">
        <f ca="1">C642+D642</f>
        <v>-12146.304101666667</v>
      </c>
      <c r="F642" s="39" t="s">
        <v>19</v>
      </c>
    </row>
    <row r="643" spans="1:6" ht="15" x14ac:dyDescent="0.25">
      <c r="A643" s="40" t="s">
        <v>20</v>
      </c>
      <c r="B643" s="40" t="s">
        <v>1626</v>
      </c>
      <c r="C643" s="33">
        <f ca="1">SUMIF('Cash Flows - Financing'!B:B,'Payments - Financing'!B647,'Cash Flows - Financing'!Q:Q)</f>
        <v>-119.97593949999998</v>
      </c>
      <c r="D643" s="33">
        <f ca="1">SUMIF('Cash Flows - Financing'!B:B,'Payments - Financing'!B647,'Cash Flows - Financing'!R:R)</f>
        <v>-3479.3022454999996</v>
      </c>
      <c r="E643" s="33">
        <f ca="1">C643+D643</f>
        <v>-3599.2781849999997</v>
      </c>
      <c r="F643" s="39" t="s">
        <v>19</v>
      </c>
    </row>
    <row r="644" spans="1:6" ht="15" x14ac:dyDescent="0.25">
      <c r="A644" s="40" t="s">
        <v>20</v>
      </c>
      <c r="B644" s="40" t="s">
        <v>1628</v>
      </c>
      <c r="C644" s="33">
        <f ca="1">SUMIF('Cash Flows - Financing'!B:B,'Payments - Financing'!B648,'Cash Flows - Financing'!Q:Q)</f>
        <v>0</v>
      </c>
      <c r="D644" s="33">
        <f ca="1">SUMIF('Cash Flows - Financing'!B:B,'Payments - Financing'!B648,'Cash Flows - Financing'!R:R)</f>
        <v>0</v>
      </c>
      <c r="E644" s="33">
        <f ca="1">C644+D644</f>
        <v>0</v>
      </c>
      <c r="F644" s="39" t="s">
        <v>19</v>
      </c>
    </row>
    <row r="645" spans="1:6" ht="15" x14ac:dyDescent="0.25">
      <c r="A645" s="40" t="s">
        <v>20</v>
      </c>
      <c r="B645" s="40" t="s">
        <v>1632</v>
      </c>
      <c r="C645" s="33">
        <f ca="1">SUMIF('Cash Flows - Financing'!B:B,'Payments - Financing'!B649,'Cash Flows - Financing'!Q:Q)</f>
        <v>-42777.777777777781</v>
      </c>
      <c r="D645" s="33">
        <f ca="1">SUMIF('Cash Flows - Financing'!B:B,'Payments - Financing'!B649,'Cash Flows - Financing'!R:R)</f>
        <v>-12222.222222222221</v>
      </c>
      <c r="E645" s="33">
        <f ca="1">C645+D645</f>
        <v>-55000</v>
      </c>
      <c r="F645" s="39" t="s">
        <v>19</v>
      </c>
    </row>
    <row r="646" spans="1:6" ht="15" x14ac:dyDescent="0.25">
      <c r="A646" s="40" t="s">
        <v>20</v>
      </c>
      <c r="B646" s="40" t="s">
        <v>1634</v>
      </c>
      <c r="C646" s="33">
        <f ca="1">SUMIF('Cash Flows - Financing'!B:B,'Payments - Financing'!B650,'Cash Flows - Financing'!Q:Q)</f>
        <v>-394.13762500000001</v>
      </c>
      <c r="D646" s="33">
        <f ca="1">SUMIF('Cash Flows - Financing'!B:B,'Payments - Financing'!B650,'Cash Flows - Financing'!R:R)</f>
        <v>0</v>
      </c>
      <c r="E646" s="33">
        <f ca="1">C646+D646</f>
        <v>-394.13762500000001</v>
      </c>
      <c r="F646" s="39" t="s">
        <v>19</v>
      </c>
    </row>
    <row r="647" spans="1:6" ht="15" x14ac:dyDescent="0.25">
      <c r="A647" s="40" t="s">
        <v>20</v>
      </c>
      <c r="B647" s="40" t="s">
        <v>1636</v>
      </c>
      <c r="C647" s="33">
        <f ca="1">SUMIF('Cash Flows - Financing'!B:B,'Payments - Financing'!B651,'Cash Flows - Financing'!Q:Q)</f>
        <v>-10.637499999999999</v>
      </c>
      <c r="D647" s="33">
        <f ca="1">SUMIF('Cash Flows - Financing'!B:B,'Payments - Financing'!B651,'Cash Flows - Financing'!R:R)</f>
        <v>-957.375</v>
      </c>
      <c r="E647" s="33">
        <f ca="1">C647+D647</f>
        <v>-968.01250000000005</v>
      </c>
      <c r="F647" s="39" t="s">
        <v>19</v>
      </c>
    </row>
    <row r="648" spans="1:6" ht="15" x14ac:dyDescent="0.25">
      <c r="A648" s="40" t="s">
        <v>20</v>
      </c>
      <c r="B648" s="40" t="s">
        <v>1638</v>
      </c>
      <c r="C648" s="33">
        <f ca="1">SUMIF('Cash Flows - Financing'!B:B,'Payments - Financing'!B652,'Cash Flows - Financing'!Q:Q)</f>
        <v>-111.30015146666665</v>
      </c>
      <c r="D648" s="33">
        <f ca="1">SUMIF('Cash Flows - Financing'!B:B,'Payments - Financing'!B652,'Cash Flows - Financing'!R:R)</f>
        <v>0</v>
      </c>
      <c r="E648" s="33">
        <f ca="1">C648+D648</f>
        <v>-111.30015146666665</v>
      </c>
      <c r="F648" s="39" t="s">
        <v>19</v>
      </c>
    </row>
    <row r="649" spans="1:6" ht="15" x14ac:dyDescent="0.25">
      <c r="A649" s="40" t="s">
        <v>20</v>
      </c>
      <c r="B649" s="40" t="s">
        <v>1640</v>
      </c>
      <c r="C649" s="33">
        <f ca="1">SUMIF('Cash Flows - Financing'!B:B,'Payments - Financing'!B653,'Cash Flows - Financing'!Q:Q)</f>
        <v>-16.711746944444446</v>
      </c>
      <c r="D649" s="33">
        <f ca="1">SUMIF('Cash Flows - Financing'!B:B,'Payments - Financing'!B653,'Cash Flows - Financing'!R:R)</f>
        <v>0</v>
      </c>
      <c r="E649" s="33">
        <f ca="1">C649+D649</f>
        <v>-16.711746944444446</v>
      </c>
      <c r="F649" s="39" t="s">
        <v>19</v>
      </c>
    </row>
    <row r="650" spans="1:6" ht="15" x14ac:dyDescent="0.25">
      <c r="A650" s="40" t="s">
        <v>20</v>
      </c>
      <c r="B650" s="40" t="s">
        <v>1642</v>
      </c>
      <c r="C650" s="33">
        <f ca="1">SUMIF('Cash Flows - Financing'!B:B,'Payments - Financing'!B654,'Cash Flows - Financing'!Q:Q)</f>
        <v>-38.726049916666668</v>
      </c>
      <c r="D650" s="33">
        <f ca="1">SUMIF('Cash Flows - Financing'!B:B,'Payments - Financing'!B654,'Cash Flows - Financing'!R:R)</f>
        <v>0</v>
      </c>
      <c r="E650" s="33">
        <f ca="1">C650+D650</f>
        <v>-38.726049916666668</v>
      </c>
      <c r="F650" s="39" t="s">
        <v>19</v>
      </c>
    </row>
    <row r="651" spans="1:6" ht="15" x14ac:dyDescent="0.25">
      <c r="A651" s="40" t="s">
        <v>20</v>
      </c>
      <c r="B651" s="40" t="s">
        <v>1644</v>
      </c>
      <c r="C651" s="33">
        <f ca="1">SUMIF('Cash Flows - Financing'!B:B,'Payments - Financing'!B655,'Cash Flows - Financing'!Q:Q)</f>
        <v>-420.00027083333327</v>
      </c>
      <c r="D651" s="33">
        <f ca="1">SUMIF('Cash Flows - Financing'!B:B,'Payments - Financing'!B655,'Cash Flows - Financing'!R:R)</f>
        <v>0</v>
      </c>
      <c r="E651" s="33">
        <f ca="1">C651+D651</f>
        <v>-420.00027083333327</v>
      </c>
      <c r="F651" s="39" t="s">
        <v>19</v>
      </c>
    </row>
    <row r="652" spans="1:6" ht="15" x14ac:dyDescent="0.25">
      <c r="A652" s="40" t="s">
        <v>20</v>
      </c>
      <c r="B652" s="40" t="s">
        <v>1646</v>
      </c>
      <c r="C652" s="33">
        <f ca="1">SUMIF('Cash Flows - Financing'!B:B,'Payments - Financing'!B656,'Cash Flows - Financing'!Q:Q)</f>
        <v>-183.82742906666664</v>
      </c>
      <c r="D652" s="33">
        <f ca="1">SUMIF('Cash Flows - Financing'!B:B,'Payments - Financing'!B656,'Cash Flows - Financing'!R:R)</f>
        <v>0</v>
      </c>
      <c r="E652" s="33">
        <f ca="1">C652+D652</f>
        <v>-183.82742906666664</v>
      </c>
      <c r="F652" s="39" t="s">
        <v>19</v>
      </c>
    </row>
    <row r="653" spans="1:6" ht="15" x14ac:dyDescent="0.25">
      <c r="A653" s="40" t="s">
        <v>20</v>
      </c>
      <c r="B653" s="40" t="s">
        <v>1648</v>
      </c>
      <c r="C653" s="33">
        <f ca="1">SUMIF('Cash Flows - Financing'!B:B,'Payments - Financing'!B657,'Cash Flows - Financing'!Q:Q)</f>
        <v>-29.331360847222221</v>
      </c>
      <c r="D653" s="33">
        <f ca="1">SUMIF('Cash Flows - Financing'!B:B,'Payments - Financing'!B657,'Cash Flows - Financing'!R:R)</f>
        <v>0</v>
      </c>
      <c r="E653" s="33">
        <f ca="1">C653+D653</f>
        <v>-29.331360847222221</v>
      </c>
      <c r="F653" s="39" t="s">
        <v>19</v>
      </c>
    </row>
    <row r="654" spans="1:6" ht="15" x14ac:dyDescent="0.25">
      <c r="A654" s="40" t="s">
        <v>20</v>
      </c>
      <c r="B654" s="40" t="s">
        <v>1650</v>
      </c>
      <c r="C654" s="33">
        <f ca="1">SUMIF('Cash Flows - Financing'!B:B,'Payments - Financing'!B658,'Cash Flows - Financing'!Q:Q)</f>
        <v>-174.21727613333334</v>
      </c>
      <c r="D654" s="33">
        <f ca="1">SUMIF('Cash Flows - Financing'!B:B,'Payments - Financing'!B658,'Cash Flows - Financing'!R:R)</f>
        <v>0</v>
      </c>
      <c r="E654" s="33">
        <f ca="1">C654+D654</f>
        <v>-174.21727613333334</v>
      </c>
      <c r="F654" s="39" t="s">
        <v>19</v>
      </c>
    </row>
    <row r="655" spans="1:6" ht="15" x14ac:dyDescent="0.25">
      <c r="A655" s="40" t="s">
        <v>20</v>
      </c>
      <c r="B655" s="40" t="s">
        <v>1652</v>
      </c>
      <c r="C655" s="33">
        <f ca="1">SUMIF('Cash Flows - Financing'!B:B,'Payments - Financing'!B659,'Cash Flows - Financing'!Q:Q)</f>
        <v>-250.29250037499997</v>
      </c>
      <c r="D655" s="33">
        <f ca="1">SUMIF('Cash Flows - Financing'!B:B,'Payments - Financing'!B659,'Cash Flows - Financing'!R:R)</f>
        <v>0</v>
      </c>
      <c r="E655" s="33">
        <f ca="1">C655+D655</f>
        <v>-250.29250037499997</v>
      </c>
      <c r="F655" s="39" t="s">
        <v>19</v>
      </c>
    </row>
    <row r="656" spans="1:6" ht="15" x14ac:dyDescent="0.25">
      <c r="A656" s="40" t="s">
        <v>20</v>
      </c>
      <c r="B656" s="40" t="s">
        <v>1654</v>
      </c>
      <c r="C656" s="33">
        <f ca="1">SUMIF('Cash Flows - Financing'!B:B,'Payments - Financing'!B660,'Cash Flows - Financing'!Q:Q)</f>
        <v>-23.463890786111111</v>
      </c>
      <c r="D656" s="33">
        <f ca="1">SUMIF('Cash Flows - Financing'!B:B,'Payments - Financing'!B660,'Cash Flows - Financing'!R:R)</f>
        <v>-680.4528327972223</v>
      </c>
      <c r="E656" s="33">
        <f ca="1">C656+D656</f>
        <v>-703.91672358333346</v>
      </c>
      <c r="F656" s="39" t="s">
        <v>19</v>
      </c>
    </row>
    <row r="657" spans="1:6" ht="15" x14ac:dyDescent="0.25">
      <c r="A657" s="40" t="s">
        <v>20</v>
      </c>
      <c r="B657" s="40" t="s">
        <v>1656</v>
      </c>
      <c r="C657" s="33">
        <f ca="1">SUMIF('Cash Flows - Financing'!B:B,'Payments - Financing'!B661,'Cash Flows - Financing'!Q:Q)</f>
        <v>-5.5833827500000011</v>
      </c>
      <c r="D657" s="33">
        <f ca="1">SUMIF('Cash Flows - Financing'!B:B,'Payments - Financing'!B661,'Cash Flows - Financing'!R:R)</f>
        <v>-502.50444750000003</v>
      </c>
      <c r="E657" s="33">
        <f ca="1">C657+D657</f>
        <v>-508.08783025000002</v>
      </c>
      <c r="F657" s="39" t="s">
        <v>19</v>
      </c>
    </row>
    <row r="658" spans="1:6" ht="15" x14ac:dyDescent="0.25">
      <c r="A658" s="40" t="s">
        <v>20</v>
      </c>
      <c r="B658" s="40" t="s">
        <v>1658</v>
      </c>
      <c r="C658" s="33">
        <f ca="1">SUMIF('Cash Flows - Financing'!B:B,'Payments - Financing'!B662,'Cash Flows - Financing'!Q:Q)</f>
        <v>-949.39621088888885</v>
      </c>
      <c r="D658" s="33">
        <f ca="1">SUMIF('Cash Flows - Financing'!B:B,'Payments - Financing'!B662,'Cash Flows - Financing'!R:R)</f>
        <v>0</v>
      </c>
      <c r="E658" s="33">
        <f ca="1">C658+D658</f>
        <v>-949.39621088888885</v>
      </c>
      <c r="F658" s="39" t="s">
        <v>19</v>
      </c>
    </row>
    <row r="659" spans="1:6" ht="15" x14ac:dyDescent="0.25">
      <c r="A659" s="40" t="s">
        <v>20</v>
      </c>
      <c r="B659" s="40" t="s">
        <v>1660</v>
      </c>
      <c r="C659" s="33">
        <f ca="1">SUMIF('Cash Flows - Financing'!B:B,'Payments - Financing'!B663,'Cash Flows - Financing'!Q:Q)</f>
        <v>-15.294521666666666</v>
      </c>
      <c r="D659" s="33">
        <f ca="1">SUMIF('Cash Flows - Financing'!B:B,'Payments - Financing'!B663,'Cash Flows - Financing'!R:R)</f>
        <v>0</v>
      </c>
      <c r="E659" s="33">
        <f ca="1">C659+D659</f>
        <v>-15.294521666666666</v>
      </c>
      <c r="F659" s="39" t="s">
        <v>19</v>
      </c>
    </row>
    <row r="660" spans="1:6" ht="15" x14ac:dyDescent="0.25">
      <c r="A660" s="40" t="s">
        <v>20</v>
      </c>
      <c r="B660" s="40" t="s">
        <v>1663</v>
      </c>
      <c r="C660" s="33">
        <f ca="1">SUMIF('Cash Flows - Financing'!B:B,'Payments - Financing'!B664,'Cash Flows - Financing'!Q:Q)</f>
        <v>-38.111269799999995</v>
      </c>
      <c r="D660" s="33">
        <f ca="1">SUMIF('Cash Flows - Financing'!B:B,'Payments - Financing'!B664,'Cash Flows - Financing'!R:R)</f>
        <v>0</v>
      </c>
      <c r="E660" s="33">
        <f ca="1">C660+D660</f>
        <v>-38.111269799999995</v>
      </c>
      <c r="F660" s="39" t="s">
        <v>19</v>
      </c>
    </row>
    <row r="661" spans="1:6" ht="15" x14ac:dyDescent="0.25">
      <c r="A661" s="40" t="s">
        <v>20</v>
      </c>
      <c r="B661" s="40" t="s">
        <v>1666</v>
      </c>
      <c r="C661" s="33">
        <f ca="1">SUMIF('Cash Flows - Financing'!B:B,'Payments - Financing'!B665,'Cash Flows - Financing'!Q:Q)</f>
        <v>-8.5740488888888891</v>
      </c>
      <c r="D661" s="33">
        <f ca="1">SUMIF('Cash Flows - Financing'!B:B,'Payments - Financing'!B665,'Cash Flows - Financing'!R:R)</f>
        <v>0</v>
      </c>
      <c r="E661" s="33">
        <f ca="1">C661+D661</f>
        <v>-8.5740488888888891</v>
      </c>
      <c r="F661" s="39" t="s">
        <v>19</v>
      </c>
    </row>
    <row r="662" spans="1:6" ht="15" x14ac:dyDescent="0.25">
      <c r="A662" s="40" t="s">
        <v>20</v>
      </c>
      <c r="B662" s="40" t="s">
        <v>1668</v>
      </c>
      <c r="C662" s="33">
        <f ca="1">SUMIF('Cash Flows - Financing'!B:B,'Payments - Financing'!B666,'Cash Flows - Financing'!Q:Q)</f>
        <v>-95.491559727777783</v>
      </c>
      <c r="D662" s="33">
        <f ca="1">SUMIF('Cash Flows - Financing'!B:B,'Payments - Financing'!B666,'Cash Flows - Financing'!R:R)</f>
        <v>0</v>
      </c>
      <c r="E662" s="33">
        <f ca="1">C662+D662</f>
        <v>-95.491559727777783</v>
      </c>
      <c r="F662" s="39" t="s">
        <v>19</v>
      </c>
    </row>
    <row r="663" spans="1:6" ht="15" x14ac:dyDescent="0.25">
      <c r="A663" s="40" t="s">
        <v>20</v>
      </c>
      <c r="B663" s="40" t="s">
        <v>1670</v>
      </c>
      <c r="C663" s="33">
        <f ca="1">SUMIF('Cash Flows - Financing'!B:B,'Payments - Financing'!B667,'Cash Flows - Financing'!Q:Q)</f>
        <v>-306.16467707222222</v>
      </c>
      <c r="D663" s="33">
        <f ca="1">SUMIF('Cash Flows - Financing'!B:B,'Payments - Financing'!B667,'Cash Flows - Financing'!R:R)</f>
        <v>0</v>
      </c>
      <c r="E663" s="33">
        <f ca="1">C663+D663</f>
        <v>-306.16467707222222</v>
      </c>
      <c r="F663" s="39" t="s">
        <v>19</v>
      </c>
    </row>
    <row r="664" spans="1:6" ht="15" x14ac:dyDescent="0.25">
      <c r="A664" s="40" t="s">
        <v>20</v>
      </c>
      <c r="B664" s="40" t="s">
        <v>1673</v>
      </c>
      <c r="C664" s="33">
        <f ca="1">SUMIF('Cash Flows - Financing'!B:B,'Payments - Financing'!B668,'Cash Flows - Financing'!Q:Q)</f>
        <v>-42.587243377777774</v>
      </c>
      <c r="D664" s="33">
        <f ca="1">SUMIF('Cash Flows - Financing'!B:B,'Payments - Financing'!B668,'Cash Flows - Financing'!R:R)</f>
        <v>0</v>
      </c>
      <c r="E664" s="33">
        <f ca="1">C664+D664</f>
        <v>-42.587243377777774</v>
      </c>
      <c r="F664" s="39" t="s">
        <v>19</v>
      </c>
    </row>
    <row r="665" spans="1:6" ht="15" x14ac:dyDescent="0.25">
      <c r="A665" s="40" t="s">
        <v>20</v>
      </c>
      <c r="B665" s="40" t="s">
        <v>1675</v>
      </c>
      <c r="C665" s="33">
        <f ca="1">SUMIF('Cash Flows - Financing'!B:B,'Payments - Financing'!B669,'Cash Flows - Financing'!Q:Q)</f>
        <v>-263.28520693611108</v>
      </c>
      <c r="D665" s="33">
        <f ca="1">SUMIF('Cash Flows - Financing'!B:B,'Payments - Financing'!B669,'Cash Flows - Financing'!R:R)</f>
        <v>-216.82311159444444</v>
      </c>
      <c r="E665" s="33">
        <f ca="1">C665+D665</f>
        <v>-480.10831853055549</v>
      </c>
      <c r="F665" s="39" t="s">
        <v>19</v>
      </c>
    </row>
    <row r="666" spans="1:6" ht="15" x14ac:dyDescent="0.25">
      <c r="A666" s="40" t="s">
        <v>20</v>
      </c>
      <c r="B666" s="40" t="s">
        <v>1678</v>
      </c>
      <c r="C666" s="33">
        <f ca="1">SUMIF('Cash Flows - Financing'!B:B,'Payments - Financing'!B670,'Cash Flows - Financing'!Q:Q)</f>
        <v>-1182.335170888889</v>
      </c>
      <c r="D666" s="33">
        <f ca="1">SUMIF('Cash Flows - Financing'!B:B,'Payments - Financing'!B670,'Cash Flows - Financing'!R:R)</f>
        <v>0</v>
      </c>
      <c r="E666" s="33">
        <f ca="1">C666+D666</f>
        <v>-1182.335170888889</v>
      </c>
      <c r="F666" s="39" t="s">
        <v>19</v>
      </c>
    </row>
    <row r="667" spans="1:6" ht="15" x14ac:dyDescent="0.25">
      <c r="A667" s="40" t="s">
        <v>20</v>
      </c>
      <c r="B667" s="40" t="s">
        <v>1680</v>
      </c>
      <c r="C667" s="33">
        <f ca="1">SUMIF('Cash Flows - Financing'!B:B,'Payments - Financing'!B671,'Cash Flows - Financing'!Q:Q)</f>
        <v>-3.2526922222222225</v>
      </c>
      <c r="D667" s="33">
        <f ca="1">SUMIF('Cash Flows - Financing'!B:B,'Payments - Financing'!B671,'Cash Flows - Financing'!R:R)</f>
        <v>0</v>
      </c>
      <c r="E667" s="33">
        <f ca="1">C667+D667</f>
        <v>-3.2526922222222225</v>
      </c>
      <c r="F667" s="39" t="s">
        <v>19</v>
      </c>
    </row>
    <row r="668" spans="1:6" ht="15" x14ac:dyDescent="0.25">
      <c r="A668" s="40" t="s">
        <v>20</v>
      </c>
      <c r="B668" s="40" t="s">
        <v>1682</v>
      </c>
      <c r="C668" s="33">
        <f ca="1">SUMIF('Cash Flows - Financing'!B:B,'Payments - Financing'!B672,'Cash Flows - Financing'!Q:Q)</f>
        <v>-4.3030508333333328</v>
      </c>
      <c r="D668" s="33">
        <f ca="1">SUMIF('Cash Flows - Financing'!B:B,'Payments - Financing'!B672,'Cash Flows - Financing'!R:R)</f>
        <v>-124.78847416666666</v>
      </c>
      <c r="E668" s="33">
        <f ca="1">C668+D668</f>
        <v>-129.09152499999999</v>
      </c>
      <c r="F668" s="39" t="s">
        <v>19</v>
      </c>
    </row>
    <row r="669" spans="1:6" ht="15" x14ac:dyDescent="0.25">
      <c r="A669" s="40" t="s">
        <v>20</v>
      </c>
      <c r="B669" s="40" t="s">
        <v>1685</v>
      </c>
      <c r="C669" s="33">
        <f ca="1">SUMIF('Cash Flows - Financing'!B:B,'Payments - Financing'!B673,'Cash Flows - Financing'!Q:Q)</f>
        <v>-3.8373387499999998</v>
      </c>
      <c r="D669" s="33">
        <f ca="1">SUMIF('Cash Flows - Financing'!B:B,'Payments - Financing'!B673,'Cash Flows - Financing'!R:R)</f>
        <v>-111.28282374999999</v>
      </c>
      <c r="E669" s="33">
        <f ca="1">C669+D669</f>
        <v>-115.12016249999999</v>
      </c>
      <c r="F669" s="39" t="s">
        <v>19</v>
      </c>
    </row>
    <row r="670" spans="1:6" ht="15" x14ac:dyDescent="0.25">
      <c r="A670" s="40" t="s">
        <v>20</v>
      </c>
      <c r="B670" s="40" t="s">
        <v>1688</v>
      </c>
      <c r="C670" s="33">
        <f ca="1">SUMIF('Cash Flows - Financing'!B:B,'Payments - Financing'!B674,'Cash Flows - Financing'!Q:Q)</f>
        <v>-1.9134057666666668</v>
      </c>
      <c r="D670" s="33">
        <f ca="1">SUMIF('Cash Flows - Financing'!B:B,'Payments - Financing'!B674,'Cash Flows - Financing'!R:R)</f>
        <v>0</v>
      </c>
      <c r="E670" s="33">
        <f ca="1">C670+D670</f>
        <v>-1.9134057666666668</v>
      </c>
      <c r="F670" s="39" t="s">
        <v>19</v>
      </c>
    </row>
    <row r="671" spans="1:6" ht="15" x14ac:dyDescent="0.25">
      <c r="A671" s="40" t="s">
        <v>20</v>
      </c>
      <c r="B671" s="40" t="s">
        <v>1690</v>
      </c>
      <c r="C671" s="33">
        <f ca="1">SUMIF('Cash Flows - Financing'!B:B,'Payments - Financing'!B675,'Cash Flows - Financing'!Q:Q)</f>
        <v>-56.508710416666666</v>
      </c>
      <c r="D671" s="33">
        <f ca="1">SUMIF('Cash Flows - Financing'!B:B,'Payments - Financing'!B675,'Cash Flows - Financing'!R:R)</f>
        <v>-13.5620905</v>
      </c>
      <c r="E671" s="33">
        <f ca="1">C671+D671</f>
        <v>-70.07080091666667</v>
      </c>
      <c r="F671" s="39" t="s">
        <v>19</v>
      </c>
    </row>
    <row r="672" spans="1:6" ht="15" x14ac:dyDescent="0.25">
      <c r="A672" s="40" t="s">
        <v>20</v>
      </c>
      <c r="B672" s="40" t="s">
        <v>1693</v>
      </c>
      <c r="C672" s="33">
        <f ca="1">SUMIF('Cash Flows - Financing'!B:B,'Payments - Financing'!B676,'Cash Flows - Financing'!Q:Q)</f>
        <v>-1707.936459166667</v>
      </c>
      <c r="D672" s="33">
        <f ca="1">SUMIF('Cash Flows - Financing'!B:B,'Payments - Financing'!B676,'Cash Flows - Financing'!R:R)</f>
        <v>-24765.078657916671</v>
      </c>
      <c r="E672" s="33">
        <f ca="1">C672+D672</f>
        <v>-26473.015117083338</v>
      </c>
      <c r="F672" s="39" t="s">
        <v>19</v>
      </c>
    </row>
    <row r="673" spans="1:6" ht="15" x14ac:dyDescent="0.25">
      <c r="A673" s="40" t="s">
        <v>20</v>
      </c>
      <c r="B673" s="40" t="s">
        <v>1695</v>
      </c>
      <c r="C673" s="33">
        <f ca="1">SUMIF('Cash Flows - Financing'!B:B,'Payments - Financing'!B677,'Cash Flows - Financing'!Q:Q)</f>
        <v>0</v>
      </c>
      <c r="D673" s="33">
        <f ca="1">SUMIF('Cash Flows - Financing'!B:B,'Payments - Financing'!B677,'Cash Flows - Financing'!R:R)</f>
        <v>0</v>
      </c>
      <c r="E673" s="33">
        <f ca="1">C673+D673</f>
        <v>0</v>
      </c>
      <c r="F673" s="39" t="s">
        <v>19</v>
      </c>
    </row>
    <row r="674" spans="1:6" ht="15" x14ac:dyDescent="0.25">
      <c r="A674" s="40" t="s">
        <v>20</v>
      </c>
      <c r="B674" s="40" t="s">
        <v>1697</v>
      </c>
      <c r="C674" s="33">
        <f ca="1">SUMIF('Cash Flows - Financing'!B:B,'Payments - Financing'!B678,'Cash Flows - Financing'!Q:Q)</f>
        <v>0</v>
      </c>
      <c r="D674" s="33">
        <f ca="1">SUMIF('Cash Flows - Financing'!B:B,'Payments - Financing'!B678,'Cash Flows - Financing'!R:R)</f>
        <v>0</v>
      </c>
      <c r="E674" s="33">
        <f ca="1">C674+D674</f>
        <v>0</v>
      </c>
      <c r="F674" s="39" t="s">
        <v>19</v>
      </c>
    </row>
    <row r="675" spans="1:6" ht="15" x14ac:dyDescent="0.25">
      <c r="A675" s="40" t="s">
        <v>20</v>
      </c>
      <c r="B675" s="40" t="s">
        <v>1699</v>
      </c>
      <c r="C675" s="33">
        <f ca="1">SUMIF('Cash Flows - Financing'!B:B,'Payments - Financing'!B679,'Cash Flows - Financing'!Q:Q)</f>
        <v>0</v>
      </c>
      <c r="D675" s="33">
        <f ca="1">SUMIF('Cash Flows - Financing'!B:B,'Payments - Financing'!B679,'Cash Flows - Financing'!R:R)</f>
        <v>0</v>
      </c>
      <c r="E675" s="33">
        <f ca="1">C675+D675</f>
        <v>0</v>
      </c>
      <c r="F675" s="39" t="s">
        <v>19</v>
      </c>
    </row>
    <row r="676" spans="1:6" ht="15" x14ac:dyDescent="0.25">
      <c r="A676" s="40" t="s">
        <v>20</v>
      </c>
      <c r="B676" s="40" t="s">
        <v>1701</v>
      </c>
      <c r="C676" s="33">
        <f ca="1">SUMIF('Cash Flows - Financing'!B:B,'Payments - Financing'!B680,'Cash Flows - Financing'!Q:Q)</f>
        <v>0</v>
      </c>
      <c r="D676" s="33">
        <f ca="1">SUMIF('Cash Flows - Financing'!B:B,'Payments - Financing'!B680,'Cash Flows - Financing'!R:R)</f>
        <v>0</v>
      </c>
      <c r="E676" s="33">
        <f ca="1">C676+D676</f>
        <v>0</v>
      </c>
      <c r="F676" s="39" t="s">
        <v>19</v>
      </c>
    </row>
    <row r="677" spans="1:6" ht="15" x14ac:dyDescent="0.25">
      <c r="A677" s="40" t="s">
        <v>20</v>
      </c>
      <c r="B677" s="40" t="s">
        <v>1703</v>
      </c>
      <c r="C677" s="33">
        <f ca="1">SUMIF('Cash Flows - Financing'!B:B,'Payments - Financing'!B681,'Cash Flows - Financing'!Q:Q)</f>
        <v>0</v>
      </c>
      <c r="D677" s="33">
        <f ca="1">SUMIF('Cash Flows - Financing'!B:B,'Payments - Financing'!B681,'Cash Flows - Financing'!R:R)</f>
        <v>0</v>
      </c>
      <c r="E677" s="33">
        <f ca="1">C677+D677</f>
        <v>0</v>
      </c>
      <c r="F677" s="39" t="s">
        <v>19</v>
      </c>
    </row>
    <row r="678" spans="1:6" ht="15" x14ac:dyDescent="0.25">
      <c r="A678" s="40" t="s">
        <v>20</v>
      </c>
      <c r="B678" s="40" t="s">
        <v>1705</v>
      </c>
      <c r="C678" s="33">
        <f ca="1">SUMIF('Cash Flows - Financing'!B:B,'Payments - Financing'!B682,'Cash Flows - Financing'!Q:Q)</f>
        <v>0</v>
      </c>
      <c r="D678" s="33">
        <f ca="1">SUMIF('Cash Flows - Financing'!B:B,'Payments - Financing'!B682,'Cash Flows - Financing'!R:R)</f>
        <v>0</v>
      </c>
      <c r="E678" s="33">
        <f ca="1">C678+D678</f>
        <v>0</v>
      </c>
      <c r="F678" s="39" t="s">
        <v>19</v>
      </c>
    </row>
    <row r="679" spans="1:6" ht="15" x14ac:dyDescent="0.25">
      <c r="A679" s="40" t="s">
        <v>20</v>
      </c>
      <c r="B679" s="40" t="s">
        <v>1707</v>
      </c>
      <c r="C679" s="33">
        <f ca="1">SUMIF('Cash Flows - Financing'!B:B,'Payments - Financing'!B683,'Cash Flows - Financing'!Q:Q)</f>
        <v>0</v>
      </c>
      <c r="D679" s="33">
        <f ca="1">SUMIF('Cash Flows - Financing'!B:B,'Payments - Financing'!B683,'Cash Flows - Financing'!R:R)</f>
        <v>0</v>
      </c>
      <c r="E679" s="33">
        <f ca="1">C679+D679</f>
        <v>0</v>
      </c>
      <c r="F679" s="39" t="s">
        <v>19</v>
      </c>
    </row>
    <row r="680" spans="1:6" ht="15" x14ac:dyDescent="0.25">
      <c r="A680" s="40" t="s">
        <v>20</v>
      </c>
      <c r="B680" s="40" t="s">
        <v>1709</v>
      </c>
      <c r="C680" s="33">
        <f ca="1">SUMIF('Cash Flows - Financing'!B:B,'Payments - Financing'!B684,'Cash Flows - Financing'!Q:Q)</f>
        <v>0</v>
      </c>
      <c r="D680" s="33">
        <f ca="1">SUMIF('Cash Flows - Financing'!B:B,'Payments - Financing'!B684,'Cash Flows - Financing'!R:R)</f>
        <v>0</v>
      </c>
      <c r="E680" s="33">
        <f ca="1">C680+D680</f>
        <v>0</v>
      </c>
      <c r="F680" s="39" t="s">
        <v>19</v>
      </c>
    </row>
    <row r="681" spans="1:6" ht="15" x14ac:dyDescent="0.25">
      <c r="A681" s="40" t="s">
        <v>20</v>
      </c>
      <c r="B681" s="40" t="s">
        <v>1711</v>
      </c>
      <c r="C681" s="33">
        <f ca="1">SUMIF('Cash Flows - Financing'!B:B,'Payments - Financing'!B685,'Cash Flows - Financing'!Q:Q)</f>
        <v>0</v>
      </c>
      <c r="D681" s="33">
        <f ca="1">SUMIF('Cash Flows - Financing'!B:B,'Payments - Financing'!B685,'Cash Flows - Financing'!R:R)</f>
        <v>0</v>
      </c>
      <c r="E681" s="33">
        <f ca="1">C681+D681</f>
        <v>0</v>
      </c>
      <c r="F681" s="39" t="s">
        <v>19</v>
      </c>
    </row>
    <row r="682" spans="1:6" ht="15" x14ac:dyDescent="0.25">
      <c r="A682" s="40" t="s">
        <v>20</v>
      </c>
      <c r="B682" s="40" t="s">
        <v>1713</v>
      </c>
      <c r="C682" s="33">
        <f ca="1">SUMIF('Cash Flows - Financing'!B:B,'Payments - Financing'!B686,'Cash Flows - Financing'!Q:Q)</f>
        <v>0</v>
      </c>
      <c r="D682" s="33">
        <f ca="1">SUMIF('Cash Flows - Financing'!B:B,'Payments - Financing'!B686,'Cash Flows - Financing'!R:R)</f>
        <v>0</v>
      </c>
      <c r="E682" s="33">
        <f ca="1">C682+D682</f>
        <v>0</v>
      </c>
      <c r="F682" s="39" t="s">
        <v>19</v>
      </c>
    </row>
    <row r="683" spans="1:6" ht="15" x14ac:dyDescent="0.25">
      <c r="A683" s="40" t="s">
        <v>20</v>
      </c>
      <c r="B683" s="40" t="s">
        <v>1715</v>
      </c>
      <c r="C683" s="33">
        <f ca="1">SUMIF('Cash Flows - Financing'!B:B,'Payments - Financing'!B687,'Cash Flows - Financing'!Q:Q)</f>
        <v>0</v>
      </c>
      <c r="D683" s="33">
        <f ca="1">SUMIF('Cash Flows - Financing'!B:B,'Payments - Financing'!B687,'Cash Flows - Financing'!R:R)</f>
        <v>0</v>
      </c>
      <c r="E683" s="33">
        <f ca="1">C683+D683</f>
        <v>0</v>
      </c>
      <c r="F683" s="39" t="s">
        <v>19</v>
      </c>
    </row>
    <row r="684" spans="1:6" ht="15" x14ac:dyDescent="0.25">
      <c r="A684" s="40" t="s">
        <v>20</v>
      </c>
      <c r="B684" s="40" t="s">
        <v>1717</v>
      </c>
      <c r="C684" s="33">
        <f ca="1">SUMIF('Cash Flows - Financing'!B:B,'Payments - Financing'!B688,'Cash Flows - Financing'!Q:Q)</f>
        <v>0</v>
      </c>
      <c r="D684" s="33">
        <f ca="1">SUMIF('Cash Flows - Financing'!B:B,'Payments - Financing'!B688,'Cash Flows - Financing'!R:R)</f>
        <v>0</v>
      </c>
      <c r="E684" s="33">
        <f ca="1">C684+D684</f>
        <v>0</v>
      </c>
      <c r="F684" s="39" t="s">
        <v>19</v>
      </c>
    </row>
    <row r="685" spans="1:6" ht="15" x14ac:dyDescent="0.25">
      <c r="A685" s="40" t="s">
        <v>20</v>
      </c>
      <c r="B685" s="40" t="s">
        <v>1719</v>
      </c>
      <c r="C685" s="33">
        <f ca="1">SUMIF('Cash Flows - Financing'!B:B,'Payments - Financing'!B689,'Cash Flows - Financing'!Q:Q)</f>
        <v>0</v>
      </c>
      <c r="D685" s="33">
        <f ca="1">SUMIF('Cash Flows - Financing'!B:B,'Payments - Financing'!B689,'Cash Flows - Financing'!R:R)</f>
        <v>0</v>
      </c>
      <c r="E685" s="33">
        <f ca="1">C685+D685</f>
        <v>0</v>
      </c>
      <c r="F685" s="39" t="s">
        <v>19</v>
      </c>
    </row>
    <row r="686" spans="1:6" ht="15" x14ac:dyDescent="0.25">
      <c r="A686" s="40" t="s">
        <v>20</v>
      </c>
      <c r="B686" s="40" t="s">
        <v>1721</v>
      </c>
      <c r="C686" s="33">
        <f ca="1">SUMIF('Cash Flows - Financing'!B:B,'Payments - Financing'!B690,'Cash Flows - Financing'!Q:Q)</f>
        <v>0</v>
      </c>
      <c r="D686" s="33">
        <f ca="1">SUMIF('Cash Flows - Financing'!B:B,'Payments - Financing'!B690,'Cash Flows - Financing'!R:R)</f>
        <v>0</v>
      </c>
      <c r="E686" s="33">
        <f ca="1">C686+D686</f>
        <v>0</v>
      </c>
      <c r="F686" s="39" t="s">
        <v>19</v>
      </c>
    </row>
    <row r="687" spans="1:6" ht="15" x14ac:dyDescent="0.25">
      <c r="A687" s="40" t="s">
        <v>20</v>
      </c>
      <c r="B687" s="40" t="s">
        <v>1723</v>
      </c>
      <c r="C687" s="33">
        <f ca="1">SUMIF('Cash Flows - Financing'!B:B,'Payments - Financing'!B691,'Cash Flows - Financing'!Q:Q)</f>
        <v>0</v>
      </c>
      <c r="D687" s="33">
        <f ca="1">SUMIF('Cash Flows - Financing'!B:B,'Payments - Financing'!B691,'Cash Flows - Financing'!R:R)</f>
        <v>0</v>
      </c>
      <c r="E687" s="33">
        <f ca="1">C687+D687</f>
        <v>0</v>
      </c>
      <c r="F687" s="39" t="s">
        <v>19</v>
      </c>
    </row>
    <row r="688" spans="1:6" ht="15" x14ac:dyDescent="0.25">
      <c r="A688" s="40" t="s">
        <v>20</v>
      </c>
      <c r="B688" s="40" t="s">
        <v>1725</v>
      </c>
      <c r="C688" s="33">
        <f ca="1">SUMIF('Cash Flows - Financing'!B:B,'Payments - Financing'!B692,'Cash Flows - Financing'!Q:Q)</f>
        <v>0</v>
      </c>
      <c r="D688" s="33">
        <f ca="1">SUMIF('Cash Flows - Financing'!B:B,'Payments - Financing'!B692,'Cash Flows - Financing'!R:R)</f>
        <v>0</v>
      </c>
      <c r="E688" s="33">
        <f ca="1">C688+D688</f>
        <v>0</v>
      </c>
      <c r="F688" s="39" t="s">
        <v>19</v>
      </c>
    </row>
    <row r="689" spans="1:6" ht="15" x14ac:dyDescent="0.25">
      <c r="A689" s="40" t="s">
        <v>20</v>
      </c>
      <c r="B689" s="40" t="s">
        <v>1727</v>
      </c>
      <c r="C689" s="33">
        <f ca="1">SUMIF('Cash Flows - Financing'!B:B,'Payments - Financing'!B693,'Cash Flows - Financing'!Q:Q)</f>
        <v>0</v>
      </c>
      <c r="D689" s="33">
        <f ca="1">SUMIF('Cash Flows - Financing'!B:B,'Payments - Financing'!B693,'Cash Flows - Financing'!R:R)</f>
        <v>0</v>
      </c>
      <c r="E689" s="33">
        <f ca="1">C689+D689</f>
        <v>0</v>
      </c>
      <c r="F689" s="39" t="s">
        <v>19</v>
      </c>
    </row>
    <row r="690" spans="1:6" ht="15" x14ac:dyDescent="0.25">
      <c r="A690" s="40" t="s">
        <v>20</v>
      </c>
      <c r="B690" s="40" t="s">
        <v>1729</v>
      </c>
      <c r="C690" s="33">
        <f ca="1">SUMIF('Cash Flows - Financing'!B:B,'Payments - Financing'!B694,'Cash Flows - Financing'!Q:Q)</f>
        <v>0</v>
      </c>
      <c r="D690" s="33">
        <f ca="1">SUMIF('Cash Flows - Financing'!B:B,'Payments - Financing'!B694,'Cash Flows - Financing'!R:R)</f>
        <v>0</v>
      </c>
      <c r="E690" s="33">
        <f ca="1">C690+D690</f>
        <v>0</v>
      </c>
      <c r="F690" s="39" t="s">
        <v>19</v>
      </c>
    </row>
    <row r="691" spans="1:6" ht="15" x14ac:dyDescent="0.25">
      <c r="A691" s="40" t="s">
        <v>20</v>
      </c>
      <c r="B691" s="40" t="s">
        <v>1731</v>
      </c>
      <c r="C691" s="33">
        <f ca="1">SUMIF('Cash Flows - Financing'!B:B,'Payments - Financing'!B695,'Cash Flows - Financing'!Q:Q)</f>
        <v>0</v>
      </c>
      <c r="D691" s="33">
        <f ca="1">SUMIF('Cash Flows - Financing'!B:B,'Payments - Financing'!B695,'Cash Flows - Financing'!R:R)</f>
        <v>0</v>
      </c>
      <c r="E691" s="33">
        <f ca="1">C691+D691</f>
        <v>0</v>
      </c>
      <c r="F691" s="39" t="s">
        <v>19</v>
      </c>
    </row>
    <row r="692" spans="1:6" ht="15" x14ac:dyDescent="0.25">
      <c r="A692" s="40" t="s">
        <v>20</v>
      </c>
      <c r="B692" s="40" t="s">
        <v>1733</v>
      </c>
      <c r="C692" s="33">
        <f ca="1">SUMIF('Cash Flows - Financing'!B:B,'Payments - Financing'!B696,'Cash Flows - Financing'!Q:Q)</f>
        <v>0</v>
      </c>
      <c r="D692" s="33">
        <f ca="1">SUMIF('Cash Flows - Financing'!B:B,'Payments - Financing'!B696,'Cash Flows - Financing'!R:R)</f>
        <v>0</v>
      </c>
      <c r="E692" s="33">
        <f ca="1">C692+D692</f>
        <v>0</v>
      </c>
      <c r="F692" s="39" t="s">
        <v>19</v>
      </c>
    </row>
    <row r="693" spans="1:6" ht="15" x14ac:dyDescent="0.25">
      <c r="A693" s="40" t="s">
        <v>20</v>
      </c>
      <c r="B693" s="40" t="s">
        <v>1735</v>
      </c>
      <c r="C693" s="33">
        <f ca="1">SUMIF('Cash Flows - Financing'!B:B,'Payments - Financing'!B697,'Cash Flows - Financing'!Q:Q)</f>
        <v>0</v>
      </c>
      <c r="D693" s="33">
        <f ca="1">SUMIF('Cash Flows - Financing'!B:B,'Payments - Financing'!B697,'Cash Flows - Financing'!R:R)</f>
        <v>0</v>
      </c>
      <c r="E693" s="33">
        <f ca="1">C693+D693</f>
        <v>0</v>
      </c>
      <c r="F693" s="39" t="s">
        <v>19</v>
      </c>
    </row>
    <row r="694" spans="1:6" ht="15" x14ac:dyDescent="0.25">
      <c r="A694" s="40" t="s">
        <v>20</v>
      </c>
      <c r="B694" s="40" t="s">
        <v>1737</v>
      </c>
      <c r="C694" s="33">
        <f ca="1">SUMIF('Cash Flows - Financing'!B:B,'Payments - Financing'!B698,'Cash Flows - Financing'!Q:Q)</f>
        <v>0</v>
      </c>
      <c r="D694" s="33">
        <f ca="1">SUMIF('Cash Flows - Financing'!B:B,'Payments - Financing'!B698,'Cash Flows - Financing'!R:R)</f>
        <v>0</v>
      </c>
      <c r="E694" s="33">
        <f ca="1">C694+D694</f>
        <v>0</v>
      </c>
      <c r="F694" s="39" t="s">
        <v>19</v>
      </c>
    </row>
    <row r="695" spans="1:6" ht="15" x14ac:dyDescent="0.25">
      <c r="A695" s="40" t="s">
        <v>20</v>
      </c>
      <c r="B695" s="40" t="s">
        <v>1739</v>
      </c>
      <c r="C695" s="33">
        <f ca="1">SUMIF('Cash Flows - Financing'!B:B,'Payments - Financing'!B699,'Cash Flows - Financing'!Q:Q)</f>
        <v>0</v>
      </c>
      <c r="D695" s="33">
        <f ca="1">SUMIF('Cash Flows - Financing'!B:B,'Payments - Financing'!B699,'Cash Flows - Financing'!R:R)</f>
        <v>0</v>
      </c>
      <c r="E695" s="33">
        <f ca="1">C695+D695</f>
        <v>0</v>
      </c>
      <c r="F695" s="39" t="s">
        <v>19</v>
      </c>
    </row>
    <row r="696" spans="1:6" ht="15" x14ac:dyDescent="0.25">
      <c r="A696" s="40" t="s">
        <v>20</v>
      </c>
      <c r="B696" s="40" t="s">
        <v>1748</v>
      </c>
      <c r="C696" s="33">
        <f ca="1">SUMIF('Cash Flows - Financing'!B:B,'Payments - Financing'!B703,'Cash Flows - Financing'!Q:Q)</f>
        <v>-9.1286222222222211</v>
      </c>
      <c r="D696" s="33">
        <f ca="1">SUMIF('Cash Flows - Financing'!B:B,'Payments - Financing'!B703,'Cash Flows - Financing'!R:R)</f>
        <v>-7.5176888888888884</v>
      </c>
      <c r="E696" s="33">
        <f ca="1">C696+D696</f>
        <v>-16.64631111111111</v>
      </c>
      <c r="F696" s="39" t="s">
        <v>19</v>
      </c>
    </row>
    <row r="697" spans="1:6" ht="15" x14ac:dyDescent="0.25">
      <c r="A697" s="40" t="s">
        <v>20</v>
      </c>
      <c r="B697" s="40" t="s">
        <v>1754</v>
      </c>
      <c r="C697" s="33">
        <f ca="1">SUMIF('Cash Flows - Financing'!B:B,'Payments - Financing'!B708,'Cash Flows - Financing'!Q:Q)</f>
        <v>-28.392750694444445</v>
      </c>
      <c r="D697" s="33">
        <f ca="1">SUMIF('Cash Flows - Financing'!B:B,'Payments - Financing'!B708,'Cash Flows - Financing'!R:R)</f>
        <v>-2555.3475625000001</v>
      </c>
      <c r="E697" s="33">
        <f ca="1">C697+D697</f>
        <v>-2583.7403131944448</v>
      </c>
      <c r="F697" s="39" t="s">
        <v>19</v>
      </c>
    </row>
    <row r="698" spans="1:6" ht="15" x14ac:dyDescent="0.25">
      <c r="A698" s="40" t="s">
        <v>20</v>
      </c>
      <c r="B698" s="40" t="s">
        <v>1756</v>
      </c>
      <c r="C698" s="33">
        <f ca="1">SUMIF('Cash Flows - Financing'!B:B,'Payments - Financing'!B709,'Cash Flows - Financing'!Q:Q)</f>
        <v>-43477.777777777774</v>
      </c>
      <c r="D698" s="33">
        <f ca="1">SUMIF('Cash Flows - Financing'!B:B,'Payments - Financing'!B709,'Cash Flows - Financing'!R:R)</f>
        <v>-48027.777777777774</v>
      </c>
      <c r="E698" s="33">
        <f ca="1">C698+D698</f>
        <v>-91505.555555555547</v>
      </c>
      <c r="F698" s="39" t="s">
        <v>19</v>
      </c>
    </row>
    <row r="699" spans="1:6" ht="15" x14ac:dyDescent="0.25">
      <c r="A699" s="40" t="s">
        <v>20</v>
      </c>
      <c r="B699" s="40" t="s">
        <v>1758</v>
      </c>
      <c r="C699" s="33">
        <f ca="1">SUMIF('Cash Flows - Financing'!B:B,'Payments - Financing'!B710,'Cash Flows - Financing'!Q:Q)</f>
        <v>-134.23584722222222</v>
      </c>
      <c r="D699" s="33">
        <f ca="1">SUMIF('Cash Flows - Financing'!B:B,'Payments - Financing'!B710,'Cash Flows - Financing'!R:R)</f>
        <v>-12081.22625</v>
      </c>
      <c r="E699" s="33">
        <f ca="1">C699+D699</f>
        <v>-12215.462097222222</v>
      </c>
      <c r="F699" s="39" t="s">
        <v>19</v>
      </c>
    </row>
    <row r="700" spans="1:6" ht="15" x14ac:dyDescent="0.25">
      <c r="A700" s="40" t="s">
        <v>20</v>
      </c>
      <c r="B700" s="40" t="s">
        <v>1760</v>
      </c>
      <c r="C700" s="33">
        <f ca="1">SUMIF('Cash Flows - Financing'!B:B,'Payments - Financing'!B711,'Cash Flows - Financing'!Q:Q)</f>
        <v>-246.71883599999995</v>
      </c>
      <c r="D700" s="33">
        <f ca="1">SUMIF('Cash Flows - Financing'!B:B,'Payments - Financing'!B711,'Cash Flows - Financing'!R:R)</f>
        <v>-7154.8462439999985</v>
      </c>
      <c r="E700" s="33">
        <f ca="1">C700+D700</f>
        <v>-7401.5650799999985</v>
      </c>
      <c r="F700" s="39" t="s">
        <v>19</v>
      </c>
    </row>
    <row r="701" spans="1:6" ht="15" x14ac:dyDescent="0.25">
      <c r="A701" s="40" t="s">
        <v>20</v>
      </c>
      <c r="B701" s="40" t="s">
        <v>1762</v>
      </c>
      <c r="C701" s="33">
        <f ca="1">SUMIF('Cash Flows - Financing'!B:B,'Payments - Financing'!B712,'Cash Flows - Financing'!Q:Q)</f>
        <v>-148.35881549999996</v>
      </c>
      <c r="D701" s="33">
        <f ca="1">SUMIF('Cash Flows - Financing'!B:B,'Payments - Financing'!B712,'Cash Flows - Financing'!R:R)</f>
        <v>-4302.4056494999995</v>
      </c>
      <c r="E701" s="33">
        <f ca="1">C701+D701</f>
        <v>-4450.7644649999993</v>
      </c>
      <c r="F701" s="39" t="s">
        <v>19</v>
      </c>
    </row>
    <row r="702" spans="1:6" ht="15" x14ac:dyDescent="0.25">
      <c r="A702" s="40" t="s">
        <v>20</v>
      </c>
      <c r="B702" s="40" t="s">
        <v>1764</v>
      </c>
      <c r="C702" s="33">
        <f ca="1">SUMIF('Cash Flows - Financing'!B:B,'Payments - Financing'!B713,'Cash Flows - Financing'!Q:Q)</f>
        <v>-203.23373099999995</v>
      </c>
      <c r="D702" s="33">
        <f ca="1">SUMIF('Cash Flows - Financing'!B:B,'Payments - Financing'!B713,'Cash Flows - Financing'!R:R)</f>
        <v>-5893.7781989999985</v>
      </c>
      <c r="E702" s="33">
        <f ca="1">C702+D702</f>
        <v>-6097.0119299999988</v>
      </c>
      <c r="F702" s="39" t="s">
        <v>19</v>
      </c>
    </row>
    <row r="703" spans="1:6" ht="15" x14ac:dyDescent="0.25">
      <c r="A703" s="40" t="s">
        <v>20</v>
      </c>
      <c r="B703" s="40" t="s">
        <v>1766</v>
      </c>
      <c r="C703" s="33">
        <f ca="1">SUMIF('Cash Flows - Financing'!B:B,'Payments - Financing'!B714,'Cash Flows - Financing'!Q:Q)</f>
        <v>-80.691835416666677</v>
      </c>
      <c r="D703" s="33">
        <f ca="1">SUMIF('Cash Flows - Financing'!B:B,'Payments - Financing'!B714,'Cash Flows - Financing'!R:R)</f>
        <v>-7262.2651875000001</v>
      </c>
      <c r="E703" s="33">
        <f ca="1">C703+D703</f>
        <v>-7342.9570229166666</v>
      </c>
      <c r="F703" s="39" t="s">
        <v>19</v>
      </c>
    </row>
    <row r="704" spans="1:6" ht="15" x14ac:dyDescent="0.25">
      <c r="A704" s="40" t="s">
        <v>20</v>
      </c>
      <c r="B704" s="40" t="s">
        <v>1768</v>
      </c>
      <c r="C704" s="33">
        <f ca="1">SUMIF('Cash Flows - Financing'!B:B,'Payments - Financing'!B715,'Cash Flows - Financing'!Q:Q)</f>
        <v>-365.30516666666671</v>
      </c>
      <c r="D704" s="33">
        <f ca="1">SUMIF('Cash Flows - Financing'!B:B,'Payments - Financing'!B715,'Cash Flows - Financing'!R:R)</f>
        <v>-32877.465000000004</v>
      </c>
      <c r="E704" s="33">
        <f ca="1">C704+D704</f>
        <v>-33242.770166666669</v>
      </c>
      <c r="F704" s="39" t="s">
        <v>19</v>
      </c>
    </row>
    <row r="705" spans="1:6" ht="15" x14ac:dyDescent="0.25">
      <c r="A705" s="40" t="s">
        <v>20</v>
      </c>
      <c r="B705" s="40" t="s">
        <v>1770</v>
      </c>
      <c r="C705" s="33">
        <f ca="1">SUMIF('Cash Flows - Financing'!B:B,'Payments - Financing'!B716,'Cash Flows - Financing'!Q:Q)</f>
        <v>-6.1839354166666665</v>
      </c>
      <c r="D705" s="33">
        <f ca="1">SUMIF('Cash Flows - Financing'!B:B,'Payments - Financing'!B716,'Cash Flows - Financing'!R:R)</f>
        <v>-556.55418750000001</v>
      </c>
      <c r="E705" s="33">
        <f ca="1">C705+D705</f>
        <v>-562.73812291666673</v>
      </c>
      <c r="F705" s="39" t="s">
        <v>19</v>
      </c>
    </row>
    <row r="706" spans="1:6" ht="15" x14ac:dyDescent="0.25">
      <c r="A706" s="48"/>
      <c r="B706" s="48" t="s">
        <v>1776</v>
      </c>
      <c r="C706" s="49">
        <f ca="1">SUM(C31:C705)</f>
        <v>-46273820.988863438</v>
      </c>
      <c r="D706" s="49">
        <f ca="1">SUM(D31:D705)</f>
        <v>-57811312.480807692</v>
      </c>
      <c r="E706" s="49">
        <f ca="1">SUM(E31:E705)</f>
        <v>-104085133.46967107</v>
      </c>
      <c r="F706" s="50"/>
    </row>
    <row r="707" spans="1:6" ht="15" x14ac:dyDescent="0.25">
      <c r="A707" s="45"/>
      <c r="B707" s="45"/>
      <c r="C707" s="46"/>
      <c r="D707" s="46"/>
      <c r="E707" s="46"/>
      <c r="F707" s="47"/>
    </row>
    <row r="708" spans="1:6" ht="15" x14ac:dyDescent="0.25">
      <c r="A708" s="40" t="s">
        <v>20</v>
      </c>
      <c r="B708" s="40" t="s">
        <v>165</v>
      </c>
      <c r="C708" s="33">
        <f ca="1">SUMIF('Cash Flows - Financing'!B:B,'Payments - Financing'!B57,'Cash Flows - Financing'!Q:Q)</f>
        <v>-63.370124999999994</v>
      </c>
      <c r="D708" s="33">
        <f ca="1">SUMIF('Cash Flows - Financing'!B:B,'Payments - Financing'!B57,'Cash Flows - Financing'!R:R)</f>
        <v>-1837.7336249999998</v>
      </c>
      <c r="E708" s="33">
        <f ca="1">C708+D708</f>
        <v>-1901.1037499999998</v>
      </c>
      <c r="F708" s="39" t="s">
        <v>169</v>
      </c>
    </row>
    <row r="709" spans="1:6" ht="15" x14ac:dyDescent="0.25">
      <c r="A709" s="40" t="s">
        <v>20</v>
      </c>
      <c r="B709" s="40" t="s">
        <v>439</v>
      </c>
      <c r="C709" s="33">
        <f ca="1">SUMIF('Cash Flows - Financing'!B:B,'Payments - Financing'!B158,'Cash Flows - Financing'!Q:Q)</f>
        <v>-2236.8194444444443</v>
      </c>
      <c r="D709" s="33">
        <f ca="1">SUMIF('Cash Flows - Financing'!B:B,'Payments - Financing'!B158,'Cash Flows - Financing'!R:R)</f>
        <v>-64867.763888888883</v>
      </c>
      <c r="E709" s="33">
        <f ca="1">C709+D709</f>
        <v>-67104.583333333328</v>
      </c>
      <c r="F709" s="39" t="s">
        <v>169</v>
      </c>
    </row>
    <row r="710" spans="1:6" ht="15" x14ac:dyDescent="0.25">
      <c r="A710" s="40" t="s">
        <v>20</v>
      </c>
      <c r="B710" s="40" t="s">
        <v>1002</v>
      </c>
      <c r="C710" s="33">
        <f ca="1">SUMIF('Cash Flows - Financing'!B:B,'Payments - Financing'!B386,'Cash Flows - Financing'!Q:Q)</f>
        <v>-125451.03452054794</v>
      </c>
      <c r="D710" s="33">
        <f ca="1">SUMIF('Cash Flows - Financing'!B:B,'Payments - Financing'!B386,'Cash Flows - Financing'!R:R)</f>
        <v>-20072.165523287673</v>
      </c>
      <c r="E710" s="33">
        <f ca="1">C710+D710</f>
        <v>-145523.20004383562</v>
      </c>
      <c r="F710" s="39" t="s">
        <v>169</v>
      </c>
    </row>
    <row r="711" spans="1:6" ht="15" x14ac:dyDescent="0.25">
      <c r="A711" s="40" t="s">
        <v>20</v>
      </c>
      <c r="B711" s="40" t="s">
        <v>1010</v>
      </c>
      <c r="C711" s="33">
        <f ca="1">SUMIF('Cash Flows - Financing'!B:B,'Payments - Financing'!B389,'Cash Flows - Financing'!Q:Q)</f>
        <v>-25724.962901917814</v>
      </c>
      <c r="D711" s="33">
        <f ca="1">SUMIF('Cash Flows - Financing'!B:B,'Payments - Financing'!B389,'Cash Flows - Financing'!R:R)</f>
        <v>-4115.9940643068503</v>
      </c>
      <c r="E711" s="33">
        <f ca="1">C711+D711</f>
        <v>-29840.956966224665</v>
      </c>
      <c r="F711" s="39" t="s">
        <v>169</v>
      </c>
    </row>
    <row r="712" spans="1:6" ht="15" x14ac:dyDescent="0.25">
      <c r="A712" s="40" t="s">
        <v>20</v>
      </c>
      <c r="B712" s="40" t="s">
        <v>1016</v>
      </c>
      <c r="C712" s="33">
        <f ca="1">SUMIF('Cash Flows - Financing'!B:B,'Payments - Financing'!B392,'Cash Flows - Financing'!Q:Q)</f>
        <v>-16402.600471232879</v>
      </c>
      <c r="D712" s="33">
        <f ca="1">SUMIF('Cash Flows - Financing'!B:B,'Payments - Financing'!B392,'Cash Flows - Financing'!R:R)</f>
        <v>-2624.4160753972606</v>
      </c>
      <c r="E712" s="33">
        <f ca="1">C712+D712</f>
        <v>-19027.016546630141</v>
      </c>
      <c r="F712" s="39" t="s">
        <v>169</v>
      </c>
    </row>
    <row r="713" spans="1:6" ht="15" x14ac:dyDescent="0.25">
      <c r="A713" s="40" t="s">
        <v>20</v>
      </c>
      <c r="B713" s="40" t="s">
        <v>1342</v>
      </c>
      <c r="C713" s="33">
        <f ca="1">SUMIF('Cash Flows - Financing'!B:B,'Payments - Financing'!B524,'Cash Flows - Financing'!Q:Q)</f>
        <v>-10116.121166666666</v>
      </c>
      <c r="D713" s="33">
        <f ca="1">SUMIF('Cash Flows - Financing'!B:B,'Payments - Financing'!B524,'Cash Flows - Financing'!R:R)</f>
        <v>-1618.5793866666668</v>
      </c>
      <c r="E713" s="33">
        <f ca="1">C713+D713</f>
        <v>-11734.700553333332</v>
      </c>
      <c r="F713" s="39" t="s">
        <v>169</v>
      </c>
    </row>
    <row r="714" spans="1:6" ht="15" x14ac:dyDescent="0.25">
      <c r="A714" s="40" t="s">
        <v>20</v>
      </c>
      <c r="B714" s="40" t="s">
        <v>1741</v>
      </c>
      <c r="C714" s="33">
        <f ca="1">SUMIF('Cash Flows - Financing'!B:B,'Payments - Financing'!B700,'Cash Flows - Financing'!Q:Q)</f>
        <v>-31.142732166666672</v>
      </c>
      <c r="D714" s="33">
        <f ca="1">SUMIF('Cash Flows - Financing'!B:B,'Payments - Financing'!B700,'Cash Flows - Financing'!R:R)</f>
        <v>-10.832254666666667</v>
      </c>
      <c r="E714" s="33">
        <f ca="1">C714+D714</f>
        <v>-41.97498683333334</v>
      </c>
      <c r="F714" s="39" t="s">
        <v>169</v>
      </c>
    </row>
    <row r="715" spans="1:6" ht="15" x14ac:dyDescent="0.25">
      <c r="A715" s="40" t="s">
        <v>20</v>
      </c>
      <c r="B715" s="40" t="s">
        <v>1744</v>
      </c>
      <c r="C715" s="33">
        <f ca="1">SUMIF('Cash Flows - Financing'!B:B,'Payments - Financing'!B701,'Cash Flows - Financing'!Q:Q)</f>
        <v>-119.10755111111112</v>
      </c>
      <c r="D715" s="33">
        <f ca="1">SUMIF('Cash Flows - Financing'!B:B,'Payments - Financing'!B701,'Cash Flows - Financing'!R:R)</f>
        <v>-65.509153111111118</v>
      </c>
      <c r="E715" s="33">
        <f ca="1">C715+D715</f>
        <v>-184.61670422222224</v>
      </c>
      <c r="F715" s="39" t="s">
        <v>169</v>
      </c>
    </row>
    <row r="716" spans="1:6" ht="15" x14ac:dyDescent="0.25">
      <c r="A716" s="40" t="s">
        <v>20</v>
      </c>
      <c r="B716" s="40" t="s">
        <v>1746</v>
      </c>
      <c r="C716" s="33">
        <f ca="1">SUMIF('Cash Flows - Financing'!B:B,'Payments - Financing'!B702,'Cash Flows - Financing'!Q:Q)</f>
        <v>-34.450734255555552</v>
      </c>
      <c r="D716" s="33">
        <f ca="1">SUMIF('Cash Flows - Financing'!B:B,'Payments - Financing'!B702,'Cash Flows - Financing'!R:R)</f>
        <v>-11.982864088888888</v>
      </c>
      <c r="E716" s="33">
        <f ca="1">C716+D716</f>
        <v>-46.433598344444441</v>
      </c>
      <c r="F716" s="39" t="s">
        <v>169</v>
      </c>
    </row>
    <row r="717" spans="1:6" ht="15" x14ac:dyDescent="0.25">
      <c r="A717" s="48"/>
      <c r="B717" s="48" t="s">
        <v>1779</v>
      </c>
      <c r="C717" s="49">
        <f ca="1">SUM(C708:C716)</f>
        <v>-180179.60964734305</v>
      </c>
      <c r="D717" s="49">
        <f ca="1">SUM(D708:D716)</f>
        <v>-95224.976835413996</v>
      </c>
      <c r="E717" s="49">
        <f ca="1">SUM(E708:E716)</f>
        <v>-275404.58648275706</v>
      </c>
      <c r="F717" s="50"/>
    </row>
    <row r="718" spans="1:6" ht="15" x14ac:dyDescent="0.25">
      <c r="A718" s="45"/>
      <c r="B718" s="45"/>
      <c r="C718" s="46"/>
      <c r="D718" s="46"/>
      <c r="E718" s="46"/>
      <c r="F718" s="47"/>
    </row>
    <row r="719" spans="1:6" x14ac:dyDescent="0.2">
      <c r="D719" s="5"/>
      <c r="E719" s="5"/>
    </row>
    <row r="720" spans="1: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741F3-E16E-4E00-B5D9-2C47ECC9D6DA}">
  <dimension ref="A1:R771"/>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2.7109375"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1774</v>
      </c>
    </row>
    <row r="2" spans="1:18" x14ac:dyDescent="0.25">
      <c r="A2" s="38" t="s">
        <v>1772</v>
      </c>
    </row>
    <row r="3" spans="1:18" x14ac:dyDescent="0.25">
      <c r="A3" s="38" t="s">
        <v>1773</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27</v>
      </c>
      <c r="N6" s="44" t="s">
        <v>28</v>
      </c>
      <c r="O6" s="44" t="s">
        <v>29</v>
      </c>
      <c r="P6" s="44" t="s">
        <v>5</v>
      </c>
      <c r="Q6" s="44" t="s">
        <v>6</v>
      </c>
      <c r="R6" s="44" t="s">
        <v>1775</v>
      </c>
    </row>
    <row r="7" spans="1:18" x14ac:dyDescent="0.25">
      <c r="A7" s="40" t="s">
        <v>20</v>
      </c>
      <c r="B7" s="40" t="s">
        <v>30</v>
      </c>
      <c r="C7" s="40" t="s">
        <v>31</v>
      </c>
      <c r="D7" s="40" t="s">
        <v>32</v>
      </c>
      <c r="E7" s="40" t="s">
        <v>33</v>
      </c>
      <c r="F7" s="41">
        <v>44651</v>
      </c>
      <c r="G7" s="41">
        <v>44742</v>
      </c>
      <c r="H7" s="43">
        <v>376000</v>
      </c>
      <c r="I7" s="40" t="s">
        <v>34</v>
      </c>
      <c r="J7" s="40">
        <v>91</v>
      </c>
      <c r="K7" s="40">
        <v>0</v>
      </c>
      <c r="L7" s="42">
        <v>0</v>
      </c>
      <c r="M7" s="51">
        <v>0.01</v>
      </c>
      <c r="N7" s="42">
        <v>-950.44444444444446</v>
      </c>
      <c r="O7" s="42">
        <v>-950.44444444444446</v>
      </c>
      <c r="P7" s="42" t="s">
        <v>19</v>
      </c>
      <c r="Q7" s="42">
        <v>-10.444444444444445</v>
      </c>
      <c r="R7" s="42">
        <v>-940</v>
      </c>
    </row>
    <row r="8" spans="1:18" x14ac:dyDescent="0.25">
      <c r="A8" s="40" t="s">
        <v>20</v>
      </c>
      <c r="B8" s="40" t="s">
        <v>35</v>
      </c>
      <c r="C8" s="40" t="s">
        <v>36</v>
      </c>
      <c r="D8" s="40" t="s">
        <v>37</v>
      </c>
      <c r="E8" s="40" t="s">
        <v>38</v>
      </c>
      <c r="F8" s="41">
        <v>44651</v>
      </c>
      <c r="G8" s="41">
        <v>44742</v>
      </c>
      <c r="H8" s="43">
        <v>473221.19</v>
      </c>
      <c r="I8" s="40" t="s">
        <v>34</v>
      </c>
      <c r="J8" s="40">
        <v>91</v>
      </c>
      <c r="K8" s="40">
        <v>-4.7299999999999998E-3</v>
      </c>
      <c r="L8" s="42">
        <v>565.80165781027779</v>
      </c>
      <c r="M8" s="51">
        <v>4.0000000000000001E-3</v>
      </c>
      <c r="N8" s="42">
        <v>-478.47920322222222</v>
      </c>
      <c r="O8" s="42">
        <v>87.322454588055564</v>
      </c>
      <c r="P8" s="42" t="s">
        <v>19</v>
      </c>
      <c r="Q8" s="42">
        <v>0.95958741305555573</v>
      </c>
      <c r="R8" s="42">
        <v>86.362867175000005</v>
      </c>
    </row>
    <row r="9" spans="1:18" x14ac:dyDescent="0.25">
      <c r="A9" s="40" t="s">
        <v>20</v>
      </c>
      <c r="B9" s="40" t="s">
        <v>39</v>
      </c>
      <c r="C9" s="40" t="s">
        <v>40</v>
      </c>
      <c r="D9" s="40" t="s">
        <v>32</v>
      </c>
      <c r="E9" s="40" t="s">
        <v>33</v>
      </c>
      <c r="F9" s="41">
        <v>44651</v>
      </c>
      <c r="G9" s="41">
        <v>44742</v>
      </c>
      <c r="H9" s="43">
        <v>518000</v>
      </c>
      <c r="I9" s="40" t="s">
        <v>34</v>
      </c>
      <c r="J9" s="40">
        <v>91</v>
      </c>
      <c r="K9" s="40">
        <v>0</v>
      </c>
      <c r="L9" s="42">
        <v>0</v>
      </c>
      <c r="M9" s="51">
        <v>0.01</v>
      </c>
      <c r="N9" s="42">
        <v>-1309.3888888888889</v>
      </c>
      <c r="O9" s="42">
        <v>-1309.3888888888889</v>
      </c>
      <c r="P9" s="42" t="s">
        <v>19</v>
      </c>
      <c r="Q9" s="42">
        <v>-14.388888888888891</v>
      </c>
      <c r="R9" s="42">
        <v>-1295</v>
      </c>
    </row>
    <row r="10" spans="1:18" x14ac:dyDescent="0.25">
      <c r="A10" s="40" t="s">
        <v>20</v>
      </c>
      <c r="B10" s="40" t="s">
        <v>41</v>
      </c>
      <c r="C10" s="40" t="s">
        <v>42</v>
      </c>
      <c r="D10" s="40" t="s">
        <v>43</v>
      </c>
      <c r="E10" s="40" t="s">
        <v>44</v>
      </c>
      <c r="F10" s="41">
        <v>44591</v>
      </c>
      <c r="G10" s="41">
        <v>44681</v>
      </c>
      <c r="H10" s="43">
        <v>3800000</v>
      </c>
      <c r="I10" s="40" t="s">
        <v>34</v>
      </c>
      <c r="J10" s="40">
        <v>90</v>
      </c>
      <c r="K10" s="40">
        <v>-5.47E-3</v>
      </c>
      <c r="L10" s="42">
        <v>5196.5</v>
      </c>
      <c r="M10" s="51">
        <v>1.7999999999999999E-2</v>
      </c>
      <c r="N10" s="42">
        <v>-17100</v>
      </c>
      <c r="O10" s="42">
        <v>-11903.5</v>
      </c>
      <c r="P10" s="42" t="s">
        <v>19</v>
      </c>
      <c r="Q10" s="42">
        <v>-8067.9277777777779</v>
      </c>
      <c r="R10" s="42">
        <v>-3835.5722222222225</v>
      </c>
    </row>
    <row r="11" spans="1:18" x14ac:dyDescent="0.25">
      <c r="A11" s="40" t="s">
        <v>20</v>
      </c>
      <c r="B11" s="40" t="s">
        <v>45</v>
      </c>
      <c r="C11" s="40" t="s">
        <v>46</v>
      </c>
      <c r="D11" s="40" t="s">
        <v>47</v>
      </c>
      <c r="E11" s="40" t="s">
        <v>44</v>
      </c>
      <c r="F11" s="41">
        <v>44642</v>
      </c>
      <c r="G11" s="41">
        <v>44673</v>
      </c>
      <c r="H11" s="43">
        <v>1636839.12</v>
      </c>
      <c r="I11" s="40" t="s">
        <v>34</v>
      </c>
      <c r="J11" s="40">
        <v>31</v>
      </c>
      <c r="K11" s="40">
        <v>-5.5700000000000003E-3</v>
      </c>
      <c r="L11" s="42">
        <v>785.09169680666673</v>
      </c>
      <c r="M11" s="51">
        <v>1.8700000000000001E-2</v>
      </c>
      <c r="N11" s="42">
        <v>-2635.7656607333338</v>
      </c>
      <c r="O11" s="42">
        <v>-1850.6739639266671</v>
      </c>
      <c r="P11" s="42" t="s">
        <v>19</v>
      </c>
      <c r="Q11" s="42">
        <v>-596.99160126666675</v>
      </c>
      <c r="R11" s="42">
        <v>-1253.6823626600001</v>
      </c>
    </row>
    <row r="12" spans="1:18" x14ac:dyDescent="0.25">
      <c r="A12" s="40" t="s">
        <v>20</v>
      </c>
      <c r="B12" s="40" t="s">
        <v>48</v>
      </c>
      <c r="C12" s="40" t="s">
        <v>49</v>
      </c>
      <c r="D12" s="40" t="s">
        <v>47</v>
      </c>
      <c r="E12" s="40" t="s">
        <v>44</v>
      </c>
      <c r="F12" s="41">
        <v>44636</v>
      </c>
      <c r="G12" s="41">
        <v>44667</v>
      </c>
      <c r="H12" s="43">
        <v>1832375.88</v>
      </c>
      <c r="I12" s="40" t="s">
        <v>34</v>
      </c>
      <c r="J12" s="40">
        <v>31</v>
      </c>
      <c r="K12" s="40">
        <v>0</v>
      </c>
      <c r="L12" s="42">
        <v>0</v>
      </c>
      <c r="M12" s="51">
        <v>1.8700000000000001E-2</v>
      </c>
      <c r="N12" s="42">
        <v>-2950.6341601000004</v>
      </c>
      <c r="O12" s="42">
        <v>-2950.6341601000004</v>
      </c>
      <c r="P12" s="42" t="s">
        <v>19</v>
      </c>
      <c r="Q12" s="42">
        <v>-1522.9079536000002</v>
      </c>
      <c r="R12" s="42">
        <v>-1427.7262065000002</v>
      </c>
    </row>
    <row r="13" spans="1:18" x14ac:dyDescent="0.25">
      <c r="A13" s="40" t="s">
        <v>20</v>
      </c>
      <c r="B13" s="40" t="s">
        <v>50</v>
      </c>
      <c r="C13" s="40" t="s">
        <v>51</v>
      </c>
      <c r="D13" s="40" t="s">
        <v>52</v>
      </c>
      <c r="E13" s="40" t="s">
        <v>44</v>
      </c>
      <c r="F13" s="41">
        <v>44651</v>
      </c>
      <c r="G13" s="41">
        <v>44742</v>
      </c>
      <c r="H13" s="43">
        <v>1157076.99</v>
      </c>
      <c r="I13" s="40" t="s">
        <v>34</v>
      </c>
      <c r="J13" s="40">
        <v>91</v>
      </c>
      <c r="K13" s="40">
        <v>-4.64E-3</v>
      </c>
      <c r="L13" s="42">
        <v>1357.12274516</v>
      </c>
      <c r="M13" s="51">
        <v>7.0000000000000001E-3</v>
      </c>
      <c r="N13" s="42">
        <v>-2047.3834517499999</v>
      </c>
      <c r="O13" s="42">
        <v>-690.26070658999993</v>
      </c>
      <c r="P13" s="42" t="s">
        <v>19</v>
      </c>
      <c r="Q13" s="42">
        <v>-7.58528249</v>
      </c>
      <c r="R13" s="42">
        <v>-682.67542409999999</v>
      </c>
    </row>
    <row r="14" spans="1:18" x14ac:dyDescent="0.25">
      <c r="A14" s="40" t="s">
        <v>20</v>
      </c>
      <c r="B14" s="40" t="s">
        <v>53</v>
      </c>
      <c r="C14" s="40" t="s">
        <v>54</v>
      </c>
      <c r="D14" s="40" t="s">
        <v>55</v>
      </c>
      <c r="E14" s="40" t="s">
        <v>44</v>
      </c>
      <c r="F14" s="41">
        <v>44651</v>
      </c>
      <c r="G14" s="41">
        <v>44742</v>
      </c>
      <c r="H14" s="43">
        <v>4036404.1</v>
      </c>
      <c r="I14" s="40" t="s">
        <v>34</v>
      </c>
      <c r="J14" s="40">
        <v>91</v>
      </c>
      <c r="K14" s="40">
        <v>-4.4572908710141194E-3</v>
      </c>
      <c r="L14" s="42">
        <v>4547.8329731819731</v>
      </c>
      <c r="M14" s="51">
        <v>7.0000000000000001E-3</v>
      </c>
      <c r="N14" s="42">
        <v>-7142.1928102777783</v>
      </c>
      <c r="O14" s="42">
        <v>-2594.3598370958052</v>
      </c>
      <c r="P14" s="42" t="s">
        <v>19</v>
      </c>
      <c r="Q14" s="42">
        <v>-28.509448759294564</v>
      </c>
      <c r="R14" s="42">
        <v>-2565.8503883365106</v>
      </c>
    </row>
    <row r="15" spans="1:18" x14ac:dyDescent="0.25">
      <c r="A15" s="40" t="s">
        <v>20</v>
      </c>
      <c r="B15" s="40" t="s">
        <v>56</v>
      </c>
      <c r="C15" s="40" t="s">
        <v>57</v>
      </c>
      <c r="D15" s="40" t="s">
        <v>47</v>
      </c>
      <c r="E15" s="40" t="s">
        <v>44</v>
      </c>
      <c r="F15" s="41">
        <v>44562</v>
      </c>
      <c r="G15" s="41">
        <v>44652</v>
      </c>
      <c r="H15" s="43">
        <v>3473648.84</v>
      </c>
      <c r="I15" s="40" t="s">
        <v>34</v>
      </c>
      <c r="J15" s="40">
        <v>90</v>
      </c>
      <c r="K15" s="40">
        <v>0</v>
      </c>
      <c r="L15" s="42">
        <v>0</v>
      </c>
      <c r="M15" s="51">
        <v>1.7000000000000001E-2</v>
      </c>
      <c r="N15" s="42">
        <v>-14763.00757</v>
      </c>
      <c r="O15" s="42">
        <v>-14763.00757</v>
      </c>
      <c r="P15" s="42" t="s">
        <v>19</v>
      </c>
      <c r="Q15" s="42">
        <v>-14763.00757</v>
      </c>
      <c r="R15" s="42">
        <v>0</v>
      </c>
    </row>
    <row r="16" spans="1:18" x14ac:dyDescent="0.25">
      <c r="A16" s="40" t="s">
        <v>20</v>
      </c>
      <c r="B16" s="40" t="s">
        <v>58</v>
      </c>
      <c r="C16" s="40" t="s">
        <v>59</v>
      </c>
      <c r="D16" s="40" t="s">
        <v>60</v>
      </c>
      <c r="E16" s="40" t="s">
        <v>44</v>
      </c>
      <c r="F16" s="41">
        <v>44562</v>
      </c>
      <c r="G16" s="41">
        <v>44652</v>
      </c>
      <c r="H16" s="43">
        <v>2081807.78</v>
      </c>
      <c r="I16" s="40" t="s">
        <v>34</v>
      </c>
      <c r="J16" s="40">
        <v>90</v>
      </c>
      <c r="K16" s="40">
        <v>-5.7299999999999999E-3</v>
      </c>
      <c r="L16" s="42">
        <v>2982.1896448500001</v>
      </c>
      <c r="M16" s="51">
        <v>1.7000000000000001E-2</v>
      </c>
      <c r="N16" s="42">
        <v>-8847.6830650000011</v>
      </c>
      <c r="O16" s="42">
        <v>-5865.4934201500009</v>
      </c>
      <c r="P16" s="42" t="s">
        <v>19</v>
      </c>
      <c r="Q16" s="42">
        <v>-5865.4934201500009</v>
      </c>
      <c r="R16" s="42">
        <v>0</v>
      </c>
    </row>
    <row r="17" spans="1:18" x14ac:dyDescent="0.25">
      <c r="A17" s="40" t="s">
        <v>20</v>
      </c>
      <c r="B17" s="40" t="s">
        <v>61</v>
      </c>
      <c r="C17" s="40" t="s">
        <v>62</v>
      </c>
      <c r="D17" s="40" t="s">
        <v>43</v>
      </c>
      <c r="E17" s="40" t="s">
        <v>44</v>
      </c>
      <c r="F17" s="41">
        <v>44613</v>
      </c>
      <c r="G17" s="41">
        <v>44702</v>
      </c>
      <c r="H17" s="43">
        <v>538992.91</v>
      </c>
      <c r="I17" s="40" t="s">
        <v>34</v>
      </c>
      <c r="J17" s="40">
        <v>89</v>
      </c>
      <c r="K17" s="40">
        <v>-5.5200000000000006E-3</v>
      </c>
      <c r="L17" s="42">
        <v>735.54565784666681</v>
      </c>
      <c r="M17" s="51">
        <v>1.2500000000000001E-2</v>
      </c>
      <c r="N17" s="42">
        <v>-1665.637812152778</v>
      </c>
      <c r="O17" s="42">
        <v>-930.09215430611118</v>
      </c>
      <c r="P17" s="42" t="s">
        <v>19</v>
      </c>
      <c r="Q17" s="42">
        <v>-407.56847211166672</v>
      </c>
      <c r="R17" s="42">
        <v>-522.52368219444452</v>
      </c>
    </row>
    <row r="18" spans="1:18" x14ac:dyDescent="0.25">
      <c r="A18" s="40" t="s">
        <v>20</v>
      </c>
      <c r="B18" s="40" t="s">
        <v>63</v>
      </c>
      <c r="C18" s="40" t="s">
        <v>64</v>
      </c>
      <c r="D18" s="40" t="s">
        <v>43</v>
      </c>
      <c r="E18" s="40" t="s">
        <v>44</v>
      </c>
      <c r="F18" s="41">
        <v>44613</v>
      </c>
      <c r="G18" s="41">
        <v>44702</v>
      </c>
      <c r="H18" s="43">
        <v>79097.06</v>
      </c>
      <c r="I18" s="40" t="s">
        <v>34</v>
      </c>
      <c r="J18" s="40">
        <v>89</v>
      </c>
      <c r="K18" s="40">
        <v>-5.5200000000000006E-3</v>
      </c>
      <c r="L18" s="42">
        <v>107.94112121333335</v>
      </c>
      <c r="M18" s="51">
        <v>1.2500000000000001E-2</v>
      </c>
      <c r="N18" s="42">
        <v>-244.43188680555556</v>
      </c>
      <c r="O18" s="42">
        <v>-136.4907655922222</v>
      </c>
      <c r="P18" s="42" t="s">
        <v>19</v>
      </c>
      <c r="Q18" s="42">
        <v>-59.810560203333324</v>
      </c>
      <c r="R18" s="42">
        <v>-76.680205388888879</v>
      </c>
    </row>
    <row r="19" spans="1:18" x14ac:dyDescent="0.25">
      <c r="A19" s="40" t="s">
        <v>20</v>
      </c>
      <c r="B19" s="40" t="s">
        <v>65</v>
      </c>
      <c r="C19" s="40" t="s">
        <v>66</v>
      </c>
      <c r="D19" s="40" t="s">
        <v>67</v>
      </c>
      <c r="E19" s="40" t="s">
        <v>68</v>
      </c>
      <c r="F19" s="41">
        <v>44650</v>
      </c>
      <c r="G19" s="41">
        <v>44742</v>
      </c>
      <c r="H19" s="43">
        <v>4688705.6900000004</v>
      </c>
      <c r="I19" s="40" t="s">
        <v>34</v>
      </c>
      <c r="J19" s="40">
        <v>90</v>
      </c>
      <c r="K19" s="40">
        <v>0</v>
      </c>
      <c r="L19" s="42">
        <v>0</v>
      </c>
      <c r="M19" s="51">
        <v>1.49E-2</v>
      </c>
      <c r="N19" s="42">
        <v>-17465.428695250001</v>
      </c>
      <c r="O19" s="42">
        <v>-17465.428695250001</v>
      </c>
      <c r="P19" s="42" t="s">
        <v>19</v>
      </c>
      <c r="Q19" s="42">
        <v>-388.12063767222224</v>
      </c>
      <c r="R19" s="42">
        <v>-17465.428695250001</v>
      </c>
    </row>
    <row r="20" spans="1:18" x14ac:dyDescent="0.25">
      <c r="A20" s="40" t="s">
        <v>20</v>
      </c>
      <c r="B20" s="40" t="s">
        <v>69</v>
      </c>
      <c r="C20" s="40" t="s">
        <v>70</v>
      </c>
      <c r="D20" s="40" t="s">
        <v>43</v>
      </c>
      <c r="E20" s="40" t="s">
        <v>44</v>
      </c>
      <c r="F20" s="41">
        <v>44589</v>
      </c>
      <c r="G20" s="41">
        <v>44679</v>
      </c>
      <c r="H20" s="43">
        <v>525271.59</v>
      </c>
      <c r="I20" s="40" t="s">
        <v>34</v>
      </c>
      <c r="J20" s="40">
        <v>90</v>
      </c>
      <c r="K20" s="40">
        <v>-5.7099999999999998E-3</v>
      </c>
      <c r="L20" s="42">
        <v>749.82519472499996</v>
      </c>
      <c r="M20" s="51">
        <v>1.2500000000000001E-2</v>
      </c>
      <c r="N20" s="42">
        <v>-1641.47371875</v>
      </c>
      <c r="O20" s="42">
        <v>-891.64852402500003</v>
      </c>
      <c r="P20" s="42" t="s">
        <v>19</v>
      </c>
      <c r="Q20" s="42">
        <v>-624.15396681749996</v>
      </c>
      <c r="R20" s="42">
        <v>-267.49455720750001</v>
      </c>
    </row>
    <row r="21" spans="1:18" x14ac:dyDescent="0.25">
      <c r="A21" s="40" t="s">
        <v>20</v>
      </c>
      <c r="B21" s="40" t="s">
        <v>71</v>
      </c>
      <c r="C21" s="40" t="s">
        <v>72</v>
      </c>
      <c r="D21" s="40" t="s">
        <v>73</v>
      </c>
      <c r="E21" s="40" t="s">
        <v>74</v>
      </c>
      <c r="F21" s="41">
        <v>44620</v>
      </c>
      <c r="G21" s="41">
        <v>44711</v>
      </c>
      <c r="H21" s="43">
        <v>1582051.31</v>
      </c>
      <c r="I21" s="40" t="s">
        <v>34</v>
      </c>
      <c r="J21" s="40">
        <v>92</v>
      </c>
      <c r="K21" s="40">
        <v>0</v>
      </c>
      <c r="L21" s="42">
        <v>0</v>
      </c>
      <c r="M21" s="51">
        <v>1.3100000000000001E-2</v>
      </c>
      <c r="N21" s="42">
        <v>-5296.356218922223</v>
      </c>
      <c r="O21" s="42">
        <v>-5296.356218922223</v>
      </c>
      <c r="P21" s="42" t="s">
        <v>19</v>
      </c>
      <c r="Q21" s="42">
        <v>-1842.2108587555558</v>
      </c>
      <c r="R21" s="42">
        <v>-3396.576270830556</v>
      </c>
    </row>
    <row r="22" spans="1:18" x14ac:dyDescent="0.25">
      <c r="A22" s="40" t="s">
        <v>20</v>
      </c>
      <c r="B22" s="40" t="s">
        <v>75</v>
      </c>
      <c r="C22" s="40" t="s">
        <v>76</v>
      </c>
      <c r="D22" s="40" t="s">
        <v>52</v>
      </c>
      <c r="E22" s="40" t="s">
        <v>44</v>
      </c>
      <c r="F22" s="41">
        <v>44651</v>
      </c>
      <c r="G22" s="41">
        <v>44742</v>
      </c>
      <c r="H22" s="43">
        <v>1429142.3</v>
      </c>
      <c r="I22" s="40" t="s">
        <v>34</v>
      </c>
      <c r="J22" s="40">
        <v>91</v>
      </c>
      <c r="K22" s="40">
        <v>-4.64E-3</v>
      </c>
      <c r="L22" s="42">
        <v>1676.2251243111111</v>
      </c>
      <c r="M22" s="51">
        <v>2.1999999999999999E-2</v>
      </c>
      <c r="N22" s="42">
        <v>-7947.6191238888887</v>
      </c>
      <c r="O22" s="42">
        <v>-6271.3939995777773</v>
      </c>
      <c r="P22" s="42" t="s">
        <v>19</v>
      </c>
      <c r="Q22" s="42">
        <v>-68.916417577777779</v>
      </c>
      <c r="R22" s="42">
        <v>-6202.4775819999995</v>
      </c>
    </row>
    <row r="23" spans="1:18" x14ac:dyDescent="0.25">
      <c r="A23" s="40" t="s">
        <v>20</v>
      </c>
      <c r="B23" s="40" t="s">
        <v>77</v>
      </c>
      <c r="C23" s="40" t="s">
        <v>78</v>
      </c>
      <c r="D23" s="40" t="s">
        <v>79</v>
      </c>
      <c r="E23" s="40" t="s">
        <v>44</v>
      </c>
      <c r="F23" s="41">
        <v>44562</v>
      </c>
      <c r="G23" s="41">
        <v>44652</v>
      </c>
      <c r="H23" s="43">
        <v>9603690.75</v>
      </c>
      <c r="I23" s="40" t="s">
        <v>34</v>
      </c>
      <c r="J23" s="40">
        <v>90</v>
      </c>
      <c r="K23" s="40">
        <v>-5.6699999999999997E-3</v>
      </c>
      <c r="L23" s="42">
        <v>13613.231638124998</v>
      </c>
      <c r="M23" s="51">
        <v>1.4999999999999999E-2</v>
      </c>
      <c r="N23" s="42">
        <v>-36013.840312499997</v>
      </c>
      <c r="O23" s="42">
        <v>-22400.608674374998</v>
      </c>
      <c r="P23" s="42" t="s">
        <v>19</v>
      </c>
      <c r="Q23" s="42">
        <v>-22400.608674374998</v>
      </c>
      <c r="R23" s="42">
        <v>0</v>
      </c>
    </row>
    <row r="24" spans="1:18" x14ac:dyDescent="0.25">
      <c r="A24" s="40" t="s">
        <v>20</v>
      </c>
      <c r="B24" s="40" t="s">
        <v>80</v>
      </c>
      <c r="C24" s="40" t="s">
        <v>81</v>
      </c>
      <c r="D24" s="40" t="s">
        <v>82</v>
      </c>
      <c r="E24" s="40" t="s">
        <v>83</v>
      </c>
      <c r="F24" s="41">
        <v>44534</v>
      </c>
      <c r="G24" s="41">
        <v>44899</v>
      </c>
      <c r="H24" s="43">
        <v>90000000</v>
      </c>
      <c r="I24" s="40" t="s">
        <v>34</v>
      </c>
      <c r="J24" s="40">
        <v>365</v>
      </c>
      <c r="K24" s="40">
        <v>5.2499999999999998E-2</v>
      </c>
      <c r="L24" s="42">
        <v>-4725000</v>
      </c>
      <c r="M24" s="51">
        <v>0</v>
      </c>
      <c r="N24" s="42">
        <v>0</v>
      </c>
      <c r="O24" s="42">
        <v>-4725000</v>
      </c>
      <c r="P24" s="42" t="s">
        <v>19</v>
      </c>
      <c r="Q24" s="42">
        <v>-1527534.2465753425</v>
      </c>
      <c r="R24" s="42">
        <v>-3197465.7534246575</v>
      </c>
    </row>
    <row r="25" spans="1:18" x14ac:dyDescent="0.25">
      <c r="A25" s="40" t="s">
        <v>20</v>
      </c>
      <c r="B25" s="40" t="s">
        <v>84</v>
      </c>
      <c r="C25" s="40" t="s">
        <v>85</v>
      </c>
      <c r="D25" s="40" t="s">
        <v>47</v>
      </c>
      <c r="E25" s="40" t="s">
        <v>44</v>
      </c>
      <c r="F25" s="41">
        <v>44562</v>
      </c>
      <c r="G25" s="41">
        <v>44652</v>
      </c>
      <c r="H25" s="43">
        <v>13177430.029999999</v>
      </c>
      <c r="I25" s="40" t="s">
        <v>34</v>
      </c>
      <c r="J25" s="40">
        <v>90</v>
      </c>
      <c r="K25" s="40">
        <v>0</v>
      </c>
      <c r="L25" s="42">
        <v>0</v>
      </c>
      <c r="M25" s="51">
        <v>2.3E-2</v>
      </c>
      <c r="N25" s="42">
        <v>-75770.222672499993</v>
      </c>
      <c r="O25" s="42">
        <v>-75770.222672499993</v>
      </c>
      <c r="P25" s="42" t="s">
        <v>19</v>
      </c>
      <c r="Q25" s="42">
        <v>-75770.222672499993</v>
      </c>
      <c r="R25" s="42">
        <v>0</v>
      </c>
    </row>
    <row r="26" spans="1:18" x14ac:dyDescent="0.25">
      <c r="A26" s="40" t="s">
        <v>20</v>
      </c>
      <c r="B26" s="40" t="s">
        <v>86</v>
      </c>
      <c r="C26" s="40" t="s">
        <v>87</v>
      </c>
      <c r="D26" s="40" t="s">
        <v>88</v>
      </c>
      <c r="E26" s="40" t="s">
        <v>44</v>
      </c>
      <c r="F26" s="41">
        <v>44571</v>
      </c>
      <c r="G26" s="41">
        <v>44661</v>
      </c>
      <c r="H26" s="43">
        <v>2177283.09</v>
      </c>
      <c r="I26" s="40" t="s">
        <v>34</v>
      </c>
      <c r="J26" s="40">
        <v>90</v>
      </c>
      <c r="K26" s="40">
        <v>-5.6299999999999996E-3</v>
      </c>
      <c r="L26" s="42">
        <v>3064.5259491749994</v>
      </c>
      <c r="M26" s="51">
        <v>1.4E-2</v>
      </c>
      <c r="N26" s="42">
        <v>-7620.4908149999992</v>
      </c>
      <c r="O26" s="42">
        <v>-4555.9648658249998</v>
      </c>
      <c r="P26" s="42" t="s">
        <v>19</v>
      </c>
      <c r="Q26" s="42">
        <v>-4100.3683792424999</v>
      </c>
      <c r="R26" s="42">
        <v>-455.59648658250001</v>
      </c>
    </row>
    <row r="27" spans="1:18" x14ac:dyDescent="0.25">
      <c r="A27" s="40" t="s">
        <v>20</v>
      </c>
      <c r="B27" s="40" t="s">
        <v>89</v>
      </c>
      <c r="C27" s="40" t="s">
        <v>90</v>
      </c>
      <c r="D27" s="40" t="s">
        <v>91</v>
      </c>
      <c r="E27" s="40" t="s">
        <v>44</v>
      </c>
      <c r="F27" s="41">
        <v>44562</v>
      </c>
      <c r="G27" s="41">
        <v>44652</v>
      </c>
      <c r="H27" s="43">
        <v>593800.76</v>
      </c>
      <c r="I27" s="40" t="s">
        <v>34</v>
      </c>
      <c r="J27" s="40">
        <v>90</v>
      </c>
      <c r="K27" s="40">
        <v>0.04</v>
      </c>
      <c r="L27" s="42">
        <v>-5938.0075999999999</v>
      </c>
      <c r="M27" s="51">
        <v>0</v>
      </c>
      <c r="N27" s="42">
        <v>0</v>
      </c>
      <c r="O27" s="42">
        <v>-5938.0075999999999</v>
      </c>
      <c r="P27" s="42" t="s">
        <v>19</v>
      </c>
      <c r="Q27" s="42">
        <v>-5938.0075999999999</v>
      </c>
      <c r="R27" s="42">
        <v>0</v>
      </c>
    </row>
    <row r="28" spans="1:18" x14ac:dyDescent="0.25">
      <c r="A28" s="40" t="s">
        <v>20</v>
      </c>
      <c r="B28" s="40" t="s">
        <v>92</v>
      </c>
      <c r="C28" s="40" t="s">
        <v>93</v>
      </c>
      <c r="D28" s="40" t="s">
        <v>94</v>
      </c>
      <c r="E28" s="40" t="s">
        <v>44</v>
      </c>
      <c r="F28" s="41">
        <v>44562</v>
      </c>
      <c r="G28" s="41">
        <v>44652</v>
      </c>
      <c r="H28" s="43">
        <v>4002028.98</v>
      </c>
      <c r="I28" s="40" t="s">
        <v>34</v>
      </c>
      <c r="J28" s="40">
        <v>90</v>
      </c>
      <c r="K28" s="40">
        <v>0.04</v>
      </c>
      <c r="L28" s="42">
        <v>-40020.289799999999</v>
      </c>
      <c r="M28" s="51">
        <v>0</v>
      </c>
      <c r="N28" s="42">
        <v>0</v>
      </c>
      <c r="O28" s="42">
        <v>-40020.289799999999</v>
      </c>
      <c r="P28" s="42" t="s">
        <v>19</v>
      </c>
      <c r="Q28" s="42">
        <v>-40020.289799999999</v>
      </c>
      <c r="R28" s="42">
        <v>0</v>
      </c>
    </row>
    <row r="29" spans="1:18" x14ac:dyDescent="0.25">
      <c r="A29" s="40" t="s">
        <v>20</v>
      </c>
      <c r="B29" s="40" t="s">
        <v>95</v>
      </c>
      <c r="C29" s="40" t="s">
        <v>96</v>
      </c>
      <c r="D29" s="40" t="s">
        <v>94</v>
      </c>
      <c r="E29" s="40" t="s">
        <v>44</v>
      </c>
      <c r="F29" s="41">
        <v>44562</v>
      </c>
      <c r="G29" s="41">
        <v>44652</v>
      </c>
      <c r="H29" s="43">
        <v>2148635.3199999998</v>
      </c>
      <c r="I29" s="40" t="s">
        <v>34</v>
      </c>
      <c r="J29" s="40">
        <v>90</v>
      </c>
      <c r="K29" s="40">
        <v>0.04</v>
      </c>
      <c r="L29" s="42">
        <v>-21486.353199999998</v>
      </c>
      <c r="M29" s="51">
        <v>0</v>
      </c>
      <c r="N29" s="42">
        <v>0</v>
      </c>
      <c r="O29" s="42">
        <v>-21486.353199999998</v>
      </c>
      <c r="P29" s="42" t="s">
        <v>19</v>
      </c>
      <c r="Q29" s="42">
        <v>-21486.353199999998</v>
      </c>
      <c r="R29" s="42">
        <v>0</v>
      </c>
    </row>
    <row r="30" spans="1:18" x14ac:dyDescent="0.25">
      <c r="A30" s="40" t="s">
        <v>20</v>
      </c>
      <c r="B30" s="40" t="s">
        <v>97</v>
      </c>
      <c r="C30" s="40" t="s">
        <v>98</v>
      </c>
      <c r="D30" s="40" t="s">
        <v>94</v>
      </c>
      <c r="E30" s="40" t="s">
        <v>44</v>
      </c>
      <c r="F30" s="41">
        <v>44562</v>
      </c>
      <c r="G30" s="41">
        <v>44652</v>
      </c>
      <c r="H30" s="43">
        <v>934872.95</v>
      </c>
      <c r="I30" s="40" t="s">
        <v>34</v>
      </c>
      <c r="J30" s="40">
        <v>90</v>
      </c>
      <c r="K30" s="40">
        <v>0.04</v>
      </c>
      <c r="L30" s="42">
        <v>-9348.7294999999995</v>
      </c>
      <c r="M30" s="51">
        <v>0</v>
      </c>
      <c r="N30" s="42">
        <v>0</v>
      </c>
      <c r="O30" s="42">
        <v>-9348.7294999999995</v>
      </c>
      <c r="P30" s="42" t="s">
        <v>19</v>
      </c>
      <c r="Q30" s="42">
        <v>-9348.7294999999995</v>
      </c>
      <c r="R30" s="42">
        <v>0</v>
      </c>
    </row>
    <row r="31" spans="1:18" x14ac:dyDescent="0.25">
      <c r="A31" s="40" t="s">
        <v>20</v>
      </c>
      <c r="B31" s="40" t="s">
        <v>99</v>
      </c>
      <c r="C31" s="40" t="s">
        <v>100</v>
      </c>
      <c r="D31" s="40" t="s">
        <v>94</v>
      </c>
      <c r="E31" s="40" t="s">
        <v>44</v>
      </c>
      <c r="F31" s="41">
        <v>44562</v>
      </c>
      <c r="G31" s="41">
        <v>44652</v>
      </c>
      <c r="H31" s="43">
        <v>1155471.83</v>
      </c>
      <c r="I31" s="40" t="s">
        <v>34</v>
      </c>
      <c r="J31" s="40">
        <v>90</v>
      </c>
      <c r="K31" s="40">
        <v>0.04</v>
      </c>
      <c r="L31" s="42">
        <v>-11554.7183</v>
      </c>
      <c r="M31" s="51">
        <v>0</v>
      </c>
      <c r="N31" s="42">
        <v>0</v>
      </c>
      <c r="O31" s="42">
        <v>-11554.7183</v>
      </c>
      <c r="P31" s="42" t="s">
        <v>19</v>
      </c>
      <c r="Q31" s="42">
        <v>-11554.7183</v>
      </c>
      <c r="R31" s="42">
        <v>0</v>
      </c>
    </row>
    <row r="32" spans="1:18" x14ac:dyDescent="0.25">
      <c r="A32" s="40" t="s">
        <v>20</v>
      </c>
      <c r="B32" s="40" t="s">
        <v>101</v>
      </c>
      <c r="C32" s="40" t="s">
        <v>102</v>
      </c>
      <c r="D32" s="40" t="s">
        <v>73</v>
      </c>
      <c r="E32" s="40" t="s">
        <v>74</v>
      </c>
      <c r="F32" s="41">
        <v>44650</v>
      </c>
      <c r="G32" s="41">
        <v>44742</v>
      </c>
      <c r="H32" s="43">
        <v>2733001.32</v>
      </c>
      <c r="I32" s="40" t="s">
        <v>34</v>
      </c>
      <c r="J32" s="40">
        <v>90</v>
      </c>
      <c r="K32" s="40">
        <v>0</v>
      </c>
      <c r="L32" s="42">
        <v>0</v>
      </c>
      <c r="M32" s="51">
        <v>1.32E-2</v>
      </c>
      <c r="N32" s="42">
        <v>-9018.9043559999991</v>
      </c>
      <c r="O32" s="42">
        <v>-9018.9043559999991</v>
      </c>
      <c r="P32" s="42" t="s">
        <v>19</v>
      </c>
      <c r="Q32" s="42">
        <v>-200.42009679999998</v>
      </c>
      <c r="R32" s="42">
        <v>-9018.9043559999991</v>
      </c>
    </row>
    <row r="33" spans="1:18" x14ac:dyDescent="0.25">
      <c r="A33" s="40" t="s">
        <v>20</v>
      </c>
      <c r="B33" s="40" t="s">
        <v>103</v>
      </c>
      <c r="C33" s="40" t="s">
        <v>104</v>
      </c>
      <c r="D33" s="40" t="s">
        <v>105</v>
      </c>
      <c r="E33" s="40" t="s">
        <v>44</v>
      </c>
      <c r="F33" s="41">
        <v>44562</v>
      </c>
      <c r="G33" s="41">
        <v>44652</v>
      </c>
      <c r="H33" s="43">
        <v>6352245.4400000004</v>
      </c>
      <c r="I33" s="40" t="s">
        <v>34</v>
      </c>
      <c r="J33" s="40">
        <v>90</v>
      </c>
      <c r="K33" s="40">
        <v>-5.7299999999999999E-3</v>
      </c>
      <c r="L33" s="42">
        <v>9099.5915927999995</v>
      </c>
      <c r="M33" s="51">
        <v>1.6E-2</v>
      </c>
      <c r="N33" s="42">
        <v>-25408.981760000002</v>
      </c>
      <c r="O33" s="42">
        <v>-16309.390167200003</v>
      </c>
      <c r="P33" s="42" t="s">
        <v>19</v>
      </c>
      <c r="Q33" s="42">
        <v>-16309.390167200003</v>
      </c>
      <c r="R33" s="42">
        <v>0</v>
      </c>
    </row>
    <row r="34" spans="1:18" x14ac:dyDescent="0.25">
      <c r="A34" s="40" t="s">
        <v>20</v>
      </c>
      <c r="B34" s="40" t="s">
        <v>106</v>
      </c>
      <c r="C34" s="40" t="s">
        <v>107</v>
      </c>
      <c r="D34" s="40" t="s">
        <v>108</v>
      </c>
      <c r="E34" s="40" t="s">
        <v>44</v>
      </c>
      <c r="F34" s="41">
        <v>44574</v>
      </c>
      <c r="G34" s="41">
        <v>44664</v>
      </c>
      <c r="H34" s="43">
        <v>4111717.07</v>
      </c>
      <c r="I34" s="40" t="s">
        <v>34</v>
      </c>
      <c r="J34" s="40">
        <v>90</v>
      </c>
      <c r="K34" s="40">
        <v>-5.6499999999999996E-3</v>
      </c>
      <c r="L34" s="42">
        <v>5807.8003613749997</v>
      </c>
      <c r="M34" s="51">
        <v>1.4999999999999999E-2</v>
      </c>
      <c r="N34" s="42">
        <v>-15418.939012499999</v>
      </c>
      <c r="O34" s="42">
        <v>-9611.1386511249984</v>
      </c>
      <c r="P34" s="42" t="s">
        <v>19</v>
      </c>
      <c r="Q34" s="42">
        <v>-8329.653497641666</v>
      </c>
      <c r="R34" s="42">
        <v>-1281.4851534833331</v>
      </c>
    </row>
    <row r="35" spans="1:18" x14ac:dyDescent="0.25">
      <c r="A35" s="40" t="s">
        <v>20</v>
      </c>
      <c r="B35" s="40" t="s">
        <v>109</v>
      </c>
      <c r="C35" s="40" t="s">
        <v>110</v>
      </c>
      <c r="D35" s="40" t="s">
        <v>108</v>
      </c>
      <c r="E35" s="40" t="s">
        <v>44</v>
      </c>
      <c r="F35" s="41">
        <v>44562</v>
      </c>
      <c r="G35" s="41">
        <v>44652</v>
      </c>
      <c r="H35" s="43">
        <v>9359792.8000000007</v>
      </c>
      <c r="I35" s="40" t="s">
        <v>34</v>
      </c>
      <c r="J35" s="40">
        <v>90</v>
      </c>
      <c r="K35" s="40">
        <v>-5.6499999999999996E-3</v>
      </c>
      <c r="L35" s="42">
        <v>13220.707330000001</v>
      </c>
      <c r="M35" s="51">
        <v>1.2999999999999999E-2</v>
      </c>
      <c r="N35" s="42">
        <v>-30419.3266</v>
      </c>
      <c r="O35" s="42">
        <v>-17198.619269999999</v>
      </c>
      <c r="P35" s="42" t="s">
        <v>19</v>
      </c>
      <c r="Q35" s="42">
        <v>-17198.619269999999</v>
      </c>
      <c r="R35" s="42">
        <v>0</v>
      </c>
    </row>
    <row r="36" spans="1:18" x14ac:dyDescent="0.25">
      <c r="A36" s="40" t="s">
        <v>20</v>
      </c>
      <c r="B36" s="40" t="s">
        <v>111</v>
      </c>
      <c r="C36" s="40" t="s">
        <v>112</v>
      </c>
      <c r="D36" s="40" t="s">
        <v>113</v>
      </c>
      <c r="E36" s="40" t="s">
        <v>44</v>
      </c>
      <c r="F36" s="41">
        <v>44650</v>
      </c>
      <c r="G36" s="41">
        <v>44742</v>
      </c>
      <c r="H36" s="43">
        <v>7290954.1200000001</v>
      </c>
      <c r="I36" s="40" t="s">
        <v>34</v>
      </c>
      <c r="J36" s="40">
        <v>92</v>
      </c>
      <c r="K36" s="40">
        <v>-4.64E-3</v>
      </c>
      <c r="L36" s="42">
        <v>8645.4513742933341</v>
      </c>
      <c r="M36" s="51">
        <v>1.8100000000000002E-2</v>
      </c>
      <c r="N36" s="42">
        <v>-33724.71333506667</v>
      </c>
      <c r="O36" s="42">
        <v>-25079.261960773336</v>
      </c>
      <c r="P36" s="42" t="s">
        <v>19</v>
      </c>
      <c r="Q36" s="42">
        <v>-545.20134697333333</v>
      </c>
      <c r="R36" s="42">
        <v>-24534.060613800004</v>
      </c>
    </row>
    <row r="37" spans="1:18" x14ac:dyDescent="0.25">
      <c r="A37" s="40" t="s">
        <v>20</v>
      </c>
      <c r="B37" s="40" t="s">
        <v>114</v>
      </c>
      <c r="C37" s="40" t="s">
        <v>115</v>
      </c>
      <c r="D37" s="40" t="s">
        <v>108</v>
      </c>
      <c r="E37" s="40" t="s">
        <v>44</v>
      </c>
      <c r="F37" s="41">
        <v>44562</v>
      </c>
      <c r="G37" s="41">
        <v>44652</v>
      </c>
      <c r="H37" s="43">
        <v>1327014.8999999999</v>
      </c>
      <c r="I37" s="40" t="s">
        <v>34</v>
      </c>
      <c r="J37" s="40">
        <v>90</v>
      </c>
      <c r="K37" s="40">
        <v>-5.6499999999999996E-3</v>
      </c>
      <c r="L37" s="42">
        <v>1874.4085462499997</v>
      </c>
      <c r="M37" s="51">
        <v>7.0000000000000001E-3</v>
      </c>
      <c r="N37" s="42">
        <v>-2322.2760749999998</v>
      </c>
      <c r="O37" s="42">
        <v>-447.86752875000002</v>
      </c>
      <c r="P37" s="42" t="s">
        <v>19</v>
      </c>
      <c r="Q37" s="42">
        <v>-447.86752875000002</v>
      </c>
      <c r="R37" s="42">
        <v>0</v>
      </c>
    </row>
    <row r="38" spans="1:18" x14ac:dyDescent="0.25">
      <c r="A38" s="40" t="s">
        <v>20</v>
      </c>
      <c r="B38" s="40" t="s">
        <v>116</v>
      </c>
      <c r="C38" s="40" t="s">
        <v>117</v>
      </c>
      <c r="D38" s="40" t="s">
        <v>43</v>
      </c>
      <c r="E38" s="40" t="s">
        <v>44</v>
      </c>
      <c r="F38" s="41">
        <v>44562</v>
      </c>
      <c r="G38" s="41">
        <v>44652</v>
      </c>
      <c r="H38" s="43">
        <v>5092520.97</v>
      </c>
      <c r="I38" s="40" t="s">
        <v>34</v>
      </c>
      <c r="J38" s="40">
        <v>90</v>
      </c>
      <c r="K38" s="40">
        <v>-5.6499999999999996E-3</v>
      </c>
      <c r="L38" s="42">
        <v>7193.1858701249994</v>
      </c>
      <c r="M38" s="51">
        <v>1.7999999999999999E-2</v>
      </c>
      <c r="N38" s="42">
        <v>-22916.344364999997</v>
      </c>
      <c r="O38" s="42">
        <v>-15723.158494874999</v>
      </c>
      <c r="P38" s="42" t="s">
        <v>19</v>
      </c>
      <c r="Q38" s="42">
        <v>-15723.158494874999</v>
      </c>
      <c r="R38" s="42">
        <v>0</v>
      </c>
    </row>
    <row r="39" spans="1:18" x14ac:dyDescent="0.25">
      <c r="A39" s="40" t="s">
        <v>20</v>
      </c>
      <c r="B39" s="40" t="s">
        <v>118</v>
      </c>
      <c r="C39" s="40" t="s">
        <v>119</v>
      </c>
      <c r="D39" s="40" t="s">
        <v>47</v>
      </c>
      <c r="E39" s="40" t="s">
        <v>44</v>
      </c>
      <c r="F39" s="41">
        <v>44562</v>
      </c>
      <c r="G39" s="41">
        <v>44652</v>
      </c>
      <c r="H39" s="43">
        <v>6693380.7599999998</v>
      </c>
      <c r="I39" s="40" t="s">
        <v>34</v>
      </c>
      <c r="J39" s="40">
        <v>90</v>
      </c>
      <c r="K39" s="40">
        <v>0</v>
      </c>
      <c r="L39" s="42">
        <v>0</v>
      </c>
      <c r="M39" s="51">
        <v>1.9E-2</v>
      </c>
      <c r="N39" s="42">
        <v>-31793.558609999996</v>
      </c>
      <c r="O39" s="42">
        <v>-31793.558609999996</v>
      </c>
      <c r="P39" s="42" t="s">
        <v>19</v>
      </c>
      <c r="Q39" s="42">
        <v>-31793.558609999996</v>
      </c>
      <c r="R39" s="42">
        <v>0</v>
      </c>
    </row>
    <row r="40" spans="1:18" x14ac:dyDescent="0.25">
      <c r="A40" s="40" t="s">
        <v>20</v>
      </c>
      <c r="B40" s="40" t="s">
        <v>120</v>
      </c>
      <c r="C40" s="40" t="s">
        <v>121</v>
      </c>
      <c r="D40" s="40" t="s">
        <v>105</v>
      </c>
      <c r="E40" s="40" t="s">
        <v>44</v>
      </c>
      <c r="F40" s="41">
        <v>44562</v>
      </c>
      <c r="G40" s="41">
        <v>44652</v>
      </c>
      <c r="H40" s="43">
        <v>2838263.75</v>
      </c>
      <c r="I40" s="40" t="s">
        <v>34</v>
      </c>
      <c r="J40" s="40">
        <v>90</v>
      </c>
      <c r="K40" s="40">
        <v>-5.7299999999999999E-3</v>
      </c>
      <c r="L40" s="42">
        <v>4065.8128218749998</v>
      </c>
      <c r="M40" s="51">
        <v>0.02</v>
      </c>
      <c r="N40" s="42">
        <v>-14191.31875</v>
      </c>
      <c r="O40" s="42">
        <v>-10125.505928125</v>
      </c>
      <c r="P40" s="42" t="s">
        <v>19</v>
      </c>
      <c r="Q40" s="42">
        <v>-10125.505928125</v>
      </c>
      <c r="R40" s="42">
        <v>0</v>
      </c>
    </row>
    <row r="41" spans="1:18" x14ac:dyDescent="0.25">
      <c r="A41" s="40" t="s">
        <v>20</v>
      </c>
      <c r="B41" s="40" t="s">
        <v>122</v>
      </c>
      <c r="C41" s="40" t="s">
        <v>123</v>
      </c>
      <c r="D41" s="40" t="s">
        <v>108</v>
      </c>
      <c r="E41" s="40" t="s">
        <v>44</v>
      </c>
      <c r="F41" s="41">
        <v>44562</v>
      </c>
      <c r="G41" s="41">
        <v>44652</v>
      </c>
      <c r="H41" s="43">
        <v>3945778.9</v>
      </c>
      <c r="I41" s="40" t="s">
        <v>34</v>
      </c>
      <c r="J41" s="40">
        <v>90</v>
      </c>
      <c r="K41" s="40">
        <v>-5.7199999999999994E-3</v>
      </c>
      <c r="L41" s="42">
        <v>5642.4638269999996</v>
      </c>
      <c r="M41" s="51">
        <v>1.95E-2</v>
      </c>
      <c r="N41" s="42">
        <v>-19235.672137499998</v>
      </c>
      <c r="O41" s="42">
        <v>-13593.208310499998</v>
      </c>
      <c r="P41" s="42" t="s">
        <v>19</v>
      </c>
      <c r="Q41" s="42">
        <v>-13593.208310499998</v>
      </c>
      <c r="R41" s="42">
        <v>0</v>
      </c>
    </row>
    <row r="42" spans="1:18" x14ac:dyDescent="0.25">
      <c r="A42" s="40" t="s">
        <v>20</v>
      </c>
      <c r="B42" s="40" t="s">
        <v>124</v>
      </c>
      <c r="C42" s="40" t="s">
        <v>125</v>
      </c>
      <c r="D42" s="40" t="s">
        <v>88</v>
      </c>
      <c r="E42" s="40" t="s">
        <v>44</v>
      </c>
      <c r="F42" s="41">
        <v>44562</v>
      </c>
      <c r="G42" s="41">
        <v>44652</v>
      </c>
      <c r="H42" s="43">
        <v>3648951.86</v>
      </c>
      <c r="I42" s="40" t="s">
        <v>34</v>
      </c>
      <c r="J42" s="40">
        <v>90</v>
      </c>
      <c r="K42" s="40">
        <v>-5.5900000000000004E-3</v>
      </c>
      <c r="L42" s="42">
        <v>5099.4102243500001</v>
      </c>
      <c r="M42" s="51">
        <v>1.9E-2</v>
      </c>
      <c r="N42" s="42">
        <v>-17332.521334999998</v>
      </c>
      <c r="O42" s="42">
        <v>-12233.111110649997</v>
      </c>
      <c r="P42" s="42" t="s">
        <v>19</v>
      </c>
      <c r="Q42" s="42">
        <v>-12233.111110649997</v>
      </c>
      <c r="R42" s="42">
        <v>0</v>
      </c>
    </row>
    <row r="43" spans="1:18" x14ac:dyDescent="0.25">
      <c r="A43" s="40" t="s">
        <v>20</v>
      </c>
      <c r="B43" s="40" t="s">
        <v>126</v>
      </c>
      <c r="C43" s="40" t="s">
        <v>127</v>
      </c>
      <c r="D43" s="40" t="s">
        <v>128</v>
      </c>
      <c r="E43" s="40" t="s">
        <v>129</v>
      </c>
      <c r="F43" s="41">
        <v>44402</v>
      </c>
      <c r="G43" s="41">
        <v>44767</v>
      </c>
      <c r="H43" s="43">
        <v>6500000</v>
      </c>
      <c r="I43" s="40" t="s">
        <v>34</v>
      </c>
      <c r="J43" s="40">
        <v>365</v>
      </c>
      <c r="K43" s="40">
        <v>4.1500000000000002E-2</v>
      </c>
      <c r="L43" s="42">
        <v>-269750</v>
      </c>
      <c r="M43" s="51">
        <v>0</v>
      </c>
      <c r="N43" s="42">
        <v>0</v>
      </c>
      <c r="O43" s="42">
        <v>-269750</v>
      </c>
      <c r="P43" s="42" t="s">
        <v>19</v>
      </c>
      <c r="Q43" s="42">
        <v>-184760.27397260274</v>
      </c>
      <c r="R43" s="42">
        <v>-84989.72602739725</v>
      </c>
    </row>
    <row r="44" spans="1:18" x14ac:dyDescent="0.25">
      <c r="A44" s="40" t="s">
        <v>20</v>
      </c>
      <c r="B44" s="40" t="s">
        <v>130</v>
      </c>
      <c r="C44" s="40" t="s">
        <v>131</v>
      </c>
      <c r="D44" s="40" t="s">
        <v>79</v>
      </c>
      <c r="E44" s="40" t="s">
        <v>44</v>
      </c>
      <c r="F44" s="41">
        <v>44562</v>
      </c>
      <c r="G44" s="41">
        <v>44652</v>
      </c>
      <c r="H44" s="43">
        <v>5748721.1799999997</v>
      </c>
      <c r="I44" s="40" t="s">
        <v>34</v>
      </c>
      <c r="J44" s="40">
        <v>90</v>
      </c>
      <c r="K44" s="40">
        <v>-5.7199999999999994E-3</v>
      </c>
      <c r="L44" s="42">
        <v>8220.6712873999986</v>
      </c>
      <c r="M44" s="51">
        <v>1.3220000000000001E-2</v>
      </c>
      <c r="N44" s="42">
        <v>-18999.523499899999</v>
      </c>
      <c r="O44" s="42">
        <v>-10778.8522125</v>
      </c>
      <c r="P44" s="42" t="s">
        <v>19</v>
      </c>
      <c r="Q44" s="42">
        <v>-10778.8522125</v>
      </c>
      <c r="R44" s="42">
        <v>0</v>
      </c>
    </row>
    <row r="45" spans="1:18" x14ac:dyDescent="0.25">
      <c r="A45" s="40" t="s">
        <v>20</v>
      </c>
      <c r="B45" s="40" t="s">
        <v>132</v>
      </c>
      <c r="C45" s="40" t="s">
        <v>133</v>
      </c>
      <c r="D45" s="40" t="s">
        <v>79</v>
      </c>
      <c r="E45" s="40" t="s">
        <v>44</v>
      </c>
      <c r="F45" s="41">
        <v>44562</v>
      </c>
      <c r="G45" s="41">
        <v>44652</v>
      </c>
      <c r="H45" s="43">
        <v>8816111.5800000001</v>
      </c>
      <c r="I45" s="40" t="s">
        <v>34</v>
      </c>
      <c r="J45" s="40">
        <v>90</v>
      </c>
      <c r="K45" s="40">
        <v>-5.6499999999999996E-3</v>
      </c>
      <c r="L45" s="42">
        <v>12452.757606749999</v>
      </c>
      <c r="M45" s="51">
        <v>1.95E-2</v>
      </c>
      <c r="N45" s="42">
        <v>-42978.543952500004</v>
      </c>
      <c r="O45" s="42">
        <v>-30525.786345750006</v>
      </c>
      <c r="P45" s="42" t="s">
        <v>19</v>
      </c>
      <c r="Q45" s="42">
        <v>-30525.786345750006</v>
      </c>
      <c r="R45" s="42">
        <v>0</v>
      </c>
    </row>
    <row r="46" spans="1:18" x14ac:dyDescent="0.25">
      <c r="A46" s="40" t="s">
        <v>20</v>
      </c>
      <c r="B46" s="40" t="s">
        <v>134</v>
      </c>
      <c r="C46" s="40" t="s">
        <v>135</v>
      </c>
      <c r="D46" s="40" t="s">
        <v>60</v>
      </c>
      <c r="E46" s="40" t="s">
        <v>44</v>
      </c>
      <c r="F46" s="41">
        <v>44562</v>
      </c>
      <c r="G46" s="41">
        <v>44652</v>
      </c>
      <c r="H46" s="43">
        <v>5442684.25</v>
      </c>
      <c r="I46" s="40" t="s">
        <v>34</v>
      </c>
      <c r="J46" s="40">
        <v>90</v>
      </c>
      <c r="K46" s="40">
        <v>0</v>
      </c>
      <c r="L46" s="42">
        <v>0</v>
      </c>
      <c r="M46" s="51">
        <v>0</v>
      </c>
      <c r="N46" s="42">
        <v>0</v>
      </c>
      <c r="O46" s="42">
        <v>0</v>
      </c>
      <c r="P46" s="42" t="s">
        <v>19</v>
      </c>
      <c r="Q46" s="42">
        <v>0</v>
      </c>
      <c r="R46" s="42">
        <v>0</v>
      </c>
    </row>
    <row r="47" spans="1:18" x14ac:dyDescent="0.25">
      <c r="A47" s="40" t="s">
        <v>20</v>
      </c>
      <c r="B47" s="40" t="s">
        <v>136</v>
      </c>
      <c r="C47" s="40" t="s">
        <v>137</v>
      </c>
      <c r="D47" s="40" t="s">
        <v>138</v>
      </c>
      <c r="E47" s="40" t="s">
        <v>139</v>
      </c>
      <c r="F47" s="41">
        <v>44303</v>
      </c>
      <c r="G47" s="41">
        <v>44668</v>
      </c>
      <c r="H47" s="43">
        <v>40000000</v>
      </c>
      <c r="I47" s="40" t="s">
        <v>34</v>
      </c>
      <c r="J47" s="40">
        <v>365</v>
      </c>
      <c r="K47" s="40">
        <v>2.5100000000000001E-2</v>
      </c>
      <c r="L47" s="42">
        <v>-1004000</v>
      </c>
      <c r="M47" s="51">
        <v>0</v>
      </c>
      <c r="N47" s="42">
        <v>0</v>
      </c>
      <c r="O47" s="42">
        <v>-1004000</v>
      </c>
      <c r="P47" s="42" t="s">
        <v>19</v>
      </c>
      <c r="Q47" s="42">
        <v>-959989.04109589034</v>
      </c>
      <c r="R47" s="42">
        <v>-44010.95890410959</v>
      </c>
    </row>
    <row r="48" spans="1:18" x14ac:dyDescent="0.25">
      <c r="A48" s="40" t="s">
        <v>20</v>
      </c>
      <c r="B48" s="40" t="s">
        <v>140</v>
      </c>
      <c r="C48" s="40" t="s">
        <v>141</v>
      </c>
      <c r="D48" s="40" t="s">
        <v>128</v>
      </c>
      <c r="E48" s="40" t="s">
        <v>129</v>
      </c>
      <c r="F48" s="41">
        <v>44582</v>
      </c>
      <c r="G48" s="41">
        <v>44763</v>
      </c>
      <c r="H48" s="43">
        <v>24000000</v>
      </c>
      <c r="I48" s="40" t="s">
        <v>34</v>
      </c>
      <c r="J48" s="40">
        <v>181</v>
      </c>
      <c r="K48" s="40">
        <v>0</v>
      </c>
      <c r="L48" s="42">
        <v>0</v>
      </c>
      <c r="M48" s="51">
        <v>1.9E-2</v>
      </c>
      <c r="N48" s="42">
        <v>-229266.66666666666</v>
      </c>
      <c r="O48" s="42">
        <v>-229266.66666666666</v>
      </c>
      <c r="P48" s="42" t="s">
        <v>19</v>
      </c>
      <c r="Q48" s="42">
        <v>-88666.666666666672</v>
      </c>
      <c r="R48" s="42">
        <v>-140600</v>
      </c>
    </row>
    <row r="49" spans="1:18" x14ac:dyDescent="0.25">
      <c r="A49" s="40" t="s">
        <v>20</v>
      </c>
      <c r="B49" s="40" t="s">
        <v>142</v>
      </c>
      <c r="C49" s="40" t="s">
        <v>143</v>
      </c>
      <c r="D49" s="40" t="s">
        <v>128</v>
      </c>
      <c r="E49" s="40" t="s">
        <v>129</v>
      </c>
      <c r="F49" s="41">
        <v>44398</v>
      </c>
      <c r="G49" s="41">
        <v>44763</v>
      </c>
      <c r="H49" s="43">
        <v>67500000</v>
      </c>
      <c r="I49" s="40" t="s">
        <v>34</v>
      </c>
      <c r="J49" s="40">
        <v>365</v>
      </c>
      <c r="K49" s="40">
        <v>2.7900000000000001E-2</v>
      </c>
      <c r="L49" s="42">
        <v>-1883250</v>
      </c>
      <c r="M49" s="51">
        <v>0</v>
      </c>
      <c r="N49" s="42">
        <v>0</v>
      </c>
      <c r="O49" s="42">
        <v>-1883250</v>
      </c>
      <c r="P49" s="42" t="s">
        <v>19</v>
      </c>
      <c r="Q49" s="42">
        <v>-1310535.6164383562</v>
      </c>
      <c r="R49" s="42">
        <v>-572714.38356164389</v>
      </c>
    </row>
    <row r="50" spans="1:18" x14ac:dyDescent="0.25">
      <c r="A50" s="40" t="s">
        <v>20</v>
      </c>
      <c r="B50" s="40" t="s">
        <v>144</v>
      </c>
      <c r="C50" s="40" t="s">
        <v>145</v>
      </c>
      <c r="D50" s="40" t="s">
        <v>146</v>
      </c>
      <c r="E50" s="40" t="s">
        <v>147</v>
      </c>
      <c r="F50" s="41">
        <v>44582</v>
      </c>
      <c r="G50" s="41">
        <v>44763</v>
      </c>
      <c r="H50" s="43">
        <v>2000000</v>
      </c>
      <c r="I50" s="40" t="s">
        <v>34</v>
      </c>
      <c r="J50" s="40">
        <v>181</v>
      </c>
      <c r="K50" s="40">
        <v>0</v>
      </c>
      <c r="L50" s="42">
        <v>0</v>
      </c>
      <c r="M50" s="51">
        <v>0.02</v>
      </c>
      <c r="N50" s="42">
        <v>-20111.111111111109</v>
      </c>
      <c r="O50" s="42">
        <v>-20111.111111111109</v>
      </c>
      <c r="P50" s="42" t="s">
        <v>19</v>
      </c>
      <c r="Q50" s="42">
        <v>-7777.7777777777774</v>
      </c>
      <c r="R50" s="42">
        <v>-12333.333333333332</v>
      </c>
    </row>
    <row r="51" spans="1:18" x14ac:dyDescent="0.25">
      <c r="A51" s="40" t="s">
        <v>20</v>
      </c>
      <c r="B51" s="40" t="s">
        <v>148</v>
      </c>
      <c r="C51" s="40" t="s">
        <v>149</v>
      </c>
      <c r="D51" s="40" t="s">
        <v>43</v>
      </c>
      <c r="E51" s="40" t="s">
        <v>44</v>
      </c>
      <c r="F51" s="41">
        <v>44581</v>
      </c>
      <c r="G51" s="41">
        <v>44671</v>
      </c>
      <c r="H51" s="43">
        <v>10306820.25</v>
      </c>
      <c r="I51" s="40" t="s">
        <v>34</v>
      </c>
      <c r="J51" s="40">
        <v>90</v>
      </c>
      <c r="K51" s="40">
        <v>0</v>
      </c>
      <c r="L51" s="42">
        <v>0</v>
      </c>
      <c r="M51" s="51">
        <v>1.9199999999999998E-2</v>
      </c>
      <c r="N51" s="42">
        <v>-49472.737199999996</v>
      </c>
      <c r="O51" s="42">
        <v>-49472.737199999996</v>
      </c>
      <c r="P51" s="42" t="s">
        <v>19</v>
      </c>
      <c r="Q51" s="42">
        <v>-39028.492679999996</v>
      </c>
      <c r="R51" s="42">
        <v>-10444.244519999998</v>
      </c>
    </row>
    <row r="52" spans="1:18" x14ac:dyDescent="0.25">
      <c r="A52" s="40" t="s">
        <v>20</v>
      </c>
      <c r="B52" s="40" t="s">
        <v>150</v>
      </c>
      <c r="C52" s="40" t="s">
        <v>151</v>
      </c>
      <c r="D52" s="40" t="s">
        <v>152</v>
      </c>
      <c r="E52" s="40" t="s">
        <v>26</v>
      </c>
      <c r="F52" s="41">
        <v>44648</v>
      </c>
      <c r="G52" s="41">
        <v>44739</v>
      </c>
      <c r="H52" s="43">
        <v>892857.22</v>
      </c>
      <c r="I52" s="40" t="s">
        <v>34</v>
      </c>
      <c r="J52" s="40">
        <v>91</v>
      </c>
      <c r="K52" s="40">
        <v>0</v>
      </c>
      <c r="L52" s="42">
        <v>0</v>
      </c>
      <c r="M52" s="51">
        <v>1.4500000000000001E-2</v>
      </c>
      <c r="N52" s="42">
        <v>-3272.5697271944446</v>
      </c>
      <c r="O52" s="42">
        <v>-3272.5697271944446</v>
      </c>
      <c r="P52" s="42" t="s">
        <v>19</v>
      </c>
      <c r="Q52" s="42">
        <v>-143.84921877777779</v>
      </c>
      <c r="R52" s="42">
        <v>-3128.7205084166671</v>
      </c>
    </row>
    <row r="53" spans="1:18" x14ac:dyDescent="0.25">
      <c r="A53" s="40" t="s">
        <v>20</v>
      </c>
      <c r="B53" s="40" t="s">
        <v>153</v>
      </c>
      <c r="C53" s="40" t="s">
        <v>154</v>
      </c>
      <c r="D53" s="40" t="s">
        <v>155</v>
      </c>
      <c r="E53" s="40" t="s">
        <v>156</v>
      </c>
      <c r="F53" s="41">
        <v>44651</v>
      </c>
      <c r="G53" s="41">
        <v>44681</v>
      </c>
      <c r="H53" s="43">
        <v>5992927.1299999999</v>
      </c>
      <c r="I53" s="40" t="s">
        <v>34</v>
      </c>
      <c r="J53" s="40">
        <v>30</v>
      </c>
      <c r="K53" s="40">
        <v>2.1499999999999998E-2</v>
      </c>
      <c r="L53" s="42">
        <v>-10737.327774583331</v>
      </c>
      <c r="M53" s="51">
        <v>0</v>
      </c>
      <c r="N53" s="42">
        <v>0</v>
      </c>
      <c r="O53" s="42">
        <v>-10737.327774583331</v>
      </c>
      <c r="P53" s="42" t="s">
        <v>19</v>
      </c>
      <c r="Q53" s="42">
        <v>-357.91092581944434</v>
      </c>
      <c r="R53" s="42">
        <v>-10379.416848763887</v>
      </c>
    </row>
    <row r="54" spans="1:18" x14ac:dyDescent="0.25">
      <c r="A54" s="40" t="s">
        <v>20</v>
      </c>
      <c r="B54" s="40" t="s">
        <v>157</v>
      </c>
      <c r="C54" s="40" t="s">
        <v>158</v>
      </c>
      <c r="D54" s="40" t="s">
        <v>155</v>
      </c>
      <c r="E54" s="40" t="s">
        <v>156</v>
      </c>
      <c r="F54" s="41">
        <v>44650</v>
      </c>
      <c r="G54" s="41">
        <v>44681</v>
      </c>
      <c r="H54" s="43">
        <v>3962765.32</v>
      </c>
      <c r="I54" s="40" t="s">
        <v>34</v>
      </c>
      <c r="J54" s="40">
        <v>30</v>
      </c>
      <c r="K54" s="40">
        <v>2.5499999999999998E-2</v>
      </c>
      <c r="L54" s="42">
        <v>-8420.876304999998</v>
      </c>
      <c r="M54" s="51">
        <v>0</v>
      </c>
      <c r="N54" s="42">
        <v>0</v>
      </c>
      <c r="O54" s="42">
        <v>-8420.876304999998</v>
      </c>
      <c r="P54" s="42" t="s">
        <v>19</v>
      </c>
      <c r="Q54" s="42">
        <v>-561.39175366666655</v>
      </c>
      <c r="R54" s="42">
        <v>-8140.1804281666646</v>
      </c>
    </row>
    <row r="55" spans="1:18" x14ac:dyDescent="0.25">
      <c r="A55" s="40" t="s">
        <v>20</v>
      </c>
      <c r="B55" s="40" t="s">
        <v>159</v>
      </c>
      <c r="C55" s="40" t="s">
        <v>160</v>
      </c>
      <c r="D55" s="40" t="s">
        <v>82</v>
      </c>
      <c r="E55" s="40" t="s">
        <v>83</v>
      </c>
      <c r="F55" s="41">
        <v>44552</v>
      </c>
      <c r="G55" s="41">
        <v>44917</v>
      </c>
      <c r="H55" s="43">
        <v>20000000</v>
      </c>
      <c r="I55" s="40" t="s">
        <v>34</v>
      </c>
      <c r="J55" s="40">
        <v>365</v>
      </c>
      <c r="K55" s="40">
        <v>2.5700000000000001E-2</v>
      </c>
      <c r="L55" s="42">
        <v>-514000</v>
      </c>
      <c r="M55" s="51">
        <v>0</v>
      </c>
      <c r="N55" s="42">
        <v>0</v>
      </c>
      <c r="O55" s="42">
        <v>-514000</v>
      </c>
      <c r="P55" s="42" t="s">
        <v>19</v>
      </c>
      <c r="Q55" s="42">
        <v>-140821.91780821918</v>
      </c>
      <c r="R55" s="42">
        <v>-373178.08219178085</v>
      </c>
    </row>
    <row r="56" spans="1:18" x14ac:dyDescent="0.25">
      <c r="A56" s="40" t="s">
        <v>20</v>
      </c>
      <c r="B56" s="40" t="s">
        <v>161</v>
      </c>
      <c r="C56" s="40" t="s">
        <v>162</v>
      </c>
      <c r="D56" s="40" t="s">
        <v>82</v>
      </c>
      <c r="E56" s="40" t="s">
        <v>83</v>
      </c>
      <c r="F56" s="41">
        <v>44552</v>
      </c>
      <c r="G56" s="41">
        <v>44917</v>
      </c>
      <c r="H56" s="43">
        <v>6000000</v>
      </c>
      <c r="I56" s="40" t="s">
        <v>34</v>
      </c>
      <c r="J56" s="40">
        <v>365</v>
      </c>
      <c r="K56" s="40">
        <v>3.1399999999999997E-2</v>
      </c>
      <c r="L56" s="42">
        <v>-188399.99999999997</v>
      </c>
      <c r="M56" s="51">
        <v>0</v>
      </c>
      <c r="N56" s="42">
        <v>0</v>
      </c>
      <c r="O56" s="42">
        <v>-188399.99999999997</v>
      </c>
      <c r="P56" s="42" t="s">
        <v>19</v>
      </c>
      <c r="Q56" s="42">
        <v>-51616.43835616437</v>
      </c>
      <c r="R56" s="42">
        <v>-136783.56164383559</v>
      </c>
    </row>
    <row r="57" spans="1:18" x14ac:dyDescent="0.25">
      <c r="A57" s="40" t="s">
        <v>20</v>
      </c>
      <c r="B57" s="40" t="s">
        <v>163</v>
      </c>
      <c r="C57" s="40" t="s">
        <v>164</v>
      </c>
      <c r="D57" s="40" t="s">
        <v>82</v>
      </c>
      <c r="E57" s="40" t="s">
        <v>83</v>
      </c>
      <c r="F57" s="41">
        <v>44552</v>
      </c>
      <c r="G57" s="41">
        <v>44917</v>
      </c>
      <c r="H57" s="43">
        <v>50000000</v>
      </c>
      <c r="I57" s="40" t="s">
        <v>34</v>
      </c>
      <c r="J57" s="40">
        <v>365</v>
      </c>
      <c r="K57" s="40">
        <v>2.5100000000000001E-2</v>
      </c>
      <c r="L57" s="42">
        <v>-1272430.5555555555</v>
      </c>
      <c r="M57" s="51">
        <v>0</v>
      </c>
      <c r="N57" s="42">
        <v>0</v>
      </c>
      <c r="O57" s="42">
        <v>-1272430.5555555555</v>
      </c>
      <c r="P57" s="42" t="s">
        <v>19</v>
      </c>
      <c r="Q57" s="42">
        <v>-348611.11111111107</v>
      </c>
      <c r="R57" s="42">
        <v>-923819.44444444438</v>
      </c>
    </row>
    <row r="58" spans="1:18" x14ac:dyDescent="0.25">
      <c r="A58" s="40" t="s">
        <v>20</v>
      </c>
      <c r="B58" s="40" t="s">
        <v>165</v>
      </c>
      <c r="C58" s="40" t="s">
        <v>166</v>
      </c>
      <c r="D58" s="40" t="s">
        <v>167</v>
      </c>
      <c r="E58" s="40" t="s">
        <v>168</v>
      </c>
      <c r="F58" s="41">
        <v>44651</v>
      </c>
      <c r="G58" s="41">
        <v>44681</v>
      </c>
      <c r="H58" s="43">
        <v>389970</v>
      </c>
      <c r="I58" s="40" t="s">
        <v>34</v>
      </c>
      <c r="J58" s="40">
        <v>30</v>
      </c>
      <c r="K58" s="40">
        <v>3.95E-2</v>
      </c>
      <c r="L58" s="42">
        <v>-1283.6512499999999</v>
      </c>
      <c r="M58" s="51">
        <v>1.9E-2</v>
      </c>
      <c r="N58" s="42">
        <v>-617.45249999999987</v>
      </c>
      <c r="O58" s="42">
        <v>-1901.1037499999998</v>
      </c>
      <c r="P58" s="42" t="s">
        <v>169</v>
      </c>
      <c r="Q58" s="42">
        <v>-63.370124999999994</v>
      </c>
      <c r="R58" s="42">
        <v>-1837.7336249999998</v>
      </c>
    </row>
    <row r="59" spans="1:18" x14ac:dyDescent="0.25">
      <c r="A59" s="40" t="s">
        <v>20</v>
      </c>
      <c r="B59" s="40" t="s">
        <v>170</v>
      </c>
      <c r="C59" s="40" t="s">
        <v>171</v>
      </c>
      <c r="D59" s="40" t="s">
        <v>152</v>
      </c>
      <c r="E59" s="40" t="s">
        <v>26</v>
      </c>
      <c r="F59" s="41">
        <v>44624</v>
      </c>
      <c r="G59" s="41">
        <v>44718</v>
      </c>
      <c r="H59" s="43">
        <v>4285714.32</v>
      </c>
      <c r="I59" s="40" t="s">
        <v>34</v>
      </c>
      <c r="J59" s="40">
        <v>94</v>
      </c>
      <c r="K59" s="40">
        <v>0</v>
      </c>
      <c r="L59" s="42">
        <v>0</v>
      </c>
      <c r="M59" s="51">
        <v>1.4500000000000001E-2</v>
      </c>
      <c r="N59" s="42">
        <v>-16226.190606000004</v>
      </c>
      <c r="O59" s="42">
        <v>-16226.190606000004</v>
      </c>
      <c r="P59" s="42" t="s">
        <v>19</v>
      </c>
      <c r="Q59" s="42">
        <v>-4833.333372000001</v>
      </c>
      <c r="R59" s="42">
        <v>-11392.857234000003</v>
      </c>
    </row>
    <row r="60" spans="1:18" x14ac:dyDescent="0.25">
      <c r="A60" s="40" t="s">
        <v>20</v>
      </c>
      <c r="B60" s="40" t="s">
        <v>172</v>
      </c>
      <c r="C60" s="40" t="s">
        <v>173</v>
      </c>
      <c r="D60" s="40" t="s">
        <v>174</v>
      </c>
      <c r="E60" s="40" t="s">
        <v>175</v>
      </c>
      <c r="F60" s="41">
        <v>44625</v>
      </c>
      <c r="G60" s="41">
        <v>44656</v>
      </c>
      <c r="H60" s="43">
        <v>3790196.88</v>
      </c>
      <c r="I60" s="40" t="s">
        <v>34</v>
      </c>
      <c r="J60" s="40">
        <v>30</v>
      </c>
      <c r="K60" s="40">
        <v>2.1000000000000001E-2</v>
      </c>
      <c r="L60" s="42">
        <v>-6632.8445400000001</v>
      </c>
      <c r="M60" s="51">
        <v>0</v>
      </c>
      <c r="N60" s="42">
        <v>0</v>
      </c>
      <c r="O60" s="42">
        <v>-6632.8445400000001</v>
      </c>
      <c r="P60" s="42" t="s">
        <v>19</v>
      </c>
      <c r="Q60" s="42">
        <v>-5969.5600860000004</v>
      </c>
      <c r="R60" s="42">
        <v>-884.37927200000001</v>
      </c>
    </row>
    <row r="61" spans="1:18" x14ac:dyDescent="0.25">
      <c r="A61" s="40" t="s">
        <v>20</v>
      </c>
      <c r="B61" s="40" t="s">
        <v>176</v>
      </c>
      <c r="C61" s="40" t="s">
        <v>177</v>
      </c>
      <c r="D61" s="40" t="s">
        <v>47</v>
      </c>
      <c r="E61" s="40" t="s">
        <v>44</v>
      </c>
      <c r="F61" s="41">
        <v>44562</v>
      </c>
      <c r="G61" s="41">
        <v>44652</v>
      </c>
      <c r="H61" s="43">
        <v>5940015.1699999999</v>
      </c>
      <c r="I61" s="40" t="s">
        <v>34</v>
      </c>
      <c r="J61" s="40">
        <v>90</v>
      </c>
      <c r="K61" s="40">
        <v>-5.7299999999999999E-3</v>
      </c>
      <c r="L61" s="42">
        <v>8509.0717310250002</v>
      </c>
      <c r="M61" s="51">
        <v>1.6E-2</v>
      </c>
      <c r="N61" s="42">
        <v>-23760.060679999999</v>
      </c>
      <c r="O61" s="42">
        <v>-15250.988948974998</v>
      </c>
      <c r="P61" s="42" t="s">
        <v>19</v>
      </c>
      <c r="Q61" s="42">
        <v>-15250.988948974998</v>
      </c>
      <c r="R61" s="42">
        <v>0</v>
      </c>
    </row>
    <row r="62" spans="1:18" x14ac:dyDescent="0.25">
      <c r="A62" s="40" t="s">
        <v>20</v>
      </c>
      <c r="B62" s="40" t="s">
        <v>178</v>
      </c>
      <c r="C62" s="40" t="s">
        <v>179</v>
      </c>
      <c r="D62" s="40" t="s">
        <v>128</v>
      </c>
      <c r="E62" s="40" t="s">
        <v>129</v>
      </c>
      <c r="F62" s="41">
        <v>44566</v>
      </c>
      <c r="G62" s="41">
        <v>44747</v>
      </c>
      <c r="H62" s="43">
        <v>18000000</v>
      </c>
      <c r="I62" s="40" t="s">
        <v>34</v>
      </c>
      <c r="J62" s="40">
        <v>181</v>
      </c>
      <c r="K62" s="40">
        <v>0</v>
      </c>
      <c r="L62" s="42">
        <v>0</v>
      </c>
      <c r="M62" s="51">
        <v>1.6E-2</v>
      </c>
      <c r="N62" s="42">
        <v>-144800</v>
      </c>
      <c r="O62" s="42">
        <v>-144800</v>
      </c>
      <c r="P62" s="42" t="s">
        <v>19</v>
      </c>
      <c r="Q62" s="42">
        <v>-68800</v>
      </c>
      <c r="R62" s="42">
        <v>-76000</v>
      </c>
    </row>
    <row r="63" spans="1:18" x14ac:dyDescent="0.25">
      <c r="A63" s="40" t="s">
        <v>20</v>
      </c>
      <c r="B63" s="40" t="s">
        <v>180</v>
      </c>
      <c r="C63" s="40" t="s">
        <v>181</v>
      </c>
      <c r="D63" s="40" t="s">
        <v>182</v>
      </c>
      <c r="E63" s="40" t="s">
        <v>183</v>
      </c>
      <c r="F63" s="41">
        <v>44382</v>
      </c>
      <c r="G63" s="41">
        <v>44747</v>
      </c>
      <c r="H63" s="43">
        <v>10000000</v>
      </c>
      <c r="I63" s="40" t="s">
        <v>34</v>
      </c>
      <c r="J63" s="40">
        <v>365</v>
      </c>
      <c r="K63" s="40">
        <v>1.6E-2</v>
      </c>
      <c r="L63" s="42">
        <v>-160000</v>
      </c>
      <c r="M63" s="51">
        <v>0</v>
      </c>
      <c r="N63" s="42">
        <v>0</v>
      </c>
      <c r="O63" s="42">
        <v>-160000</v>
      </c>
      <c r="P63" s="42" t="s">
        <v>19</v>
      </c>
      <c r="Q63" s="42">
        <v>-118356.16438356164</v>
      </c>
      <c r="R63" s="42">
        <v>-41643.835616438351</v>
      </c>
    </row>
    <row r="64" spans="1:18" x14ac:dyDescent="0.25">
      <c r="A64" s="40" t="s">
        <v>20</v>
      </c>
      <c r="B64" s="40" t="s">
        <v>184</v>
      </c>
      <c r="C64" s="40" t="s">
        <v>185</v>
      </c>
      <c r="D64" s="40" t="s">
        <v>128</v>
      </c>
      <c r="E64" s="40" t="s">
        <v>129</v>
      </c>
      <c r="F64" s="41">
        <v>44566</v>
      </c>
      <c r="G64" s="41">
        <v>44747</v>
      </c>
      <c r="H64" s="43">
        <v>79500000</v>
      </c>
      <c r="I64" s="40" t="s">
        <v>34</v>
      </c>
      <c r="J64" s="40">
        <v>181</v>
      </c>
      <c r="K64" s="40">
        <v>0</v>
      </c>
      <c r="L64" s="42">
        <v>0</v>
      </c>
      <c r="M64" s="51">
        <v>1.7000000000000001E-2</v>
      </c>
      <c r="N64" s="42">
        <v>-679504.16666666663</v>
      </c>
      <c r="O64" s="42">
        <v>-679504.16666666663</v>
      </c>
      <c r="P64" s="42" t="s">
        <v>19</v>
      </c>
      <c r="Q64" s="42">
        <v>-322858.33333333331</v>
      </c>
      <c r="R64" s="42">
        <v>-356645.83333333331</v>
      </c>
    </row>
    <row r="65" spans="1:18" x14ac:dyDescent="0.25">
      <c r="A65" s="40" t="s">
        <v>20</v>
      </c>
      <c r="B65" s="40" t="s">
        <v>186</v>
      </c>
      <c r="C65" s="40" t="s">
        <v>187</v>
      </c>
      <c r="D65" s="40" t="s">
        <v>128</v>
      </c>
      <c r="E65" s="40" t="s">
        <v>129</v>
      </c>
      <c r="F65" s="41">
        <v>44382</v>
      </c>
      <c r="G65" s="41">
        <v>44747</v>
      </c>
      <c r="H65" s="43">
        <v>20000000</v>
      </c>
      <c r="I65" s="40" t="s">
        <v>34</v>
      </c>
      <c r="J65" s="40">
        <v>365</v>
      </c>
      <c r="K65" s="40">
        <v>1.78E-2</v>
      </c>
      <c r="L65" s="42">
        <v>-356000</v>
      </c>
      <c r="M65" s="51">
        <v>0</v>
      </c>
      <c r="N65" s="42">
        <v>0</v>
      </c>
      <c r="O65" s="42">
        <v>-356000</v>
      </c>
      <c r="P65" s="42" t="s">
        <v>19</v>
      </c>
      <c r="Q65" s="42">
        <v>-263342.46575342462</v>
      </c>
      <c r="R65" s="42">
        <v>-92657.534246575335</v>
      </c>
    </row>
    <row r="66" spans="1:18" x14ac:dyDescent="0.25">
      <c r="A66" s="40" t="s">
        <v>20</v>
      </c>
      <c r="B66" s="40" t="s">
        <v>188</v>
      </c>
      <c r="C66" s="40" t="s">
        <v>189</v>
      </c>
      <c r="D66" s="40" t="s">
        <v>190</v>
      </c>
      <c r="E66" s="40" t="s">
        <v>191</v>
      </c>
      <c r="F66" s="41">
        <v>44650</v>
      </c>
      <c r="G66" s="41">
        <v>44681</v>
      </c>
      <c r="H66" s="43">
        <v>2009012.9</v>
      </c>
      <c r="I66" s="40" t="s">
        <v>34</v>
      </c>
      <c r="J66" s="40">
        <v>30</v>
      </c>
      <c r="K66" s="40">
        <v>1.7500000000000002E-2</v>
      </c>
      <c r="L66" s="42">
        <v>-2929.8104791666669</v>
      </c>
      <c r="M66" s="51">
        <v>0</v>
      </c>
      <c r="N66" s="42">
        <v>0</v>
      </c>
      <c r="O66" s="42">
        <v>-2929.8104791666669</v>
      </c>
      <c r="P66" s="42" t="s">
        <v>19</v>
      </c>
      <c r="Q66" s="42">
        <v>-195.32069861111114</v>
      </c>
      <c r="R66" s="42">
        <v>-2832.1501298611115</v>
      </c>
    </row>
    <row r="67" spans="1:18" x14ac:dyDescent="0.25">
      <c r="A67" s="40" t="s">
        <v>20</v>
      </c>
      <c r="B67" s="40" t="s">
        <v>192</v>
      </c>
      <c r="C67" s="40" t="s">
        <v>193</v>
      </c>
      <c r="D67" s="40" t="s">
        <v>190</v>
      </c>
      <c r="E67" s="40" t="s">
        <v>191</v>
      </c>
      <c r="F67" s="41">
        <v>44650</v>
      </c>
      <c r="G67" s="41">
        <v>44681</v>
      </c>
      <c r="H67" s="43">
        <v>2009012.9</v>
      </c>
      <c r="I67" s="40" t="s">
        <v>34</v>
      </c>
      <c r="J67" s="40">
        <v>30</v>
      </c>
      <c r="K67" s="40">
        <v>1.7500000000000002E-2</v>
      </c>
      <c r="L67" s="42">
        <v>-2929.8104791666669</v>
      </c>
      <c r="M67" s="51">
        <v>0</v>
      </c>
      <c r="N67" s="42">
        <v>0</v>
      </c>
      <c r="O67" s="42">
        <v>-2929.8104791666669</v>
      </c>
      <c r="P67" s="42" t="s">
        <v>19</v>
      </c>
      <c r="Q67" s="42">
        <v>-195.32069861111114</v>
      </c>
      <c r="R67" s="42">
        <v>-2832.1501298611115</v>
      </c>
    </row>
    <row r="68" spans="1:18" x14ac:dyDescent="0.25">
      <c r="A68" s="40" t="s">
        <v>20</v>
      </c>
      <c r="B68" s="40" t="s">
        <v>194</v>
      </c>
      <c r="C68" s="40" t="s">
        <v>195</v>
      </c>
      <c r="D68" s="40" t="s">
        <v>94</v>
      </c>
      <c r="E68" s="40" t="s">
        <v>44</v>
      </c>
      <c r="F68" s="41">
        <v>44619</v>
      </c>
      <c r="G68" s="41">
        <v>44708</v>
      </c>
      <c r="H68" s="43">
        <v>6585878.5999999996</v>
      </c>
      <c r="I68" s="40" t="s">
        <v>34</v>
      </c>
      <c r="J68" s="40">
        <v>89</v>
      </c>
      <c r="K68" s="40">
        <v>1.4E-2</v>
      </c>
      <c r="L68" s="42">
        <v>-22794.457598888886</v>
      </c>
      <c r="M68" s="51">
        <v>0</v>
      </c>
      <c r="N68" s="42">
        <v>0</v>
      </c>
      <c r="O68" s="42">
        <v>-22794.457598888886</v>
      </c>
      <c r="P68" s="42" t="s">
        <v>19</v>
      </c>
      <c r="Q68" s="42">
        <v>-8451.8775366666669</v>
      </c>
      <c r="R68" s="42">
        <v>-14342.58006222222</v>
      </c>
    </row>
    <row r="69" spans="1:18" x14ac:dyDescent="0.25">
      <c r="A69" s="40" t="s">
        <v>20</v>
      </c>
      <c r="B69" s="40" t="s">
        <v>196</v>
      </c>
      <c r="C69" s="40" t="s">
        <v>197</v>
      </c>
      <c r="D69" s="40" t="s">
        <v>198</v>
      </c>
      <c r="E69" s="40" t="s">
        <v>44</v>
      </c>
      <c r="F69" s="41">
        <v>44627</v>
      </c>
      <c r="G69" s="41">
        <v>44658</v>
      </c>
      <c r="H69" s="43">
        <v>351423.19</v>
      </c>
      <c r="I69" s="40" t="s">
        <v>34</v>
      </c>
      <c r="J69" s="40">
        <v>31</v>
      </c>
      <c r="K69" s="40">
        <v>1.5699999999999999E-2</v>
      </c>
      <c r="L69" s="42">
        <v>-475.10462936944441</v>
      </c>
      <c r="M69" s="51">
        <v>0</v>
      </c>
      <c r="N69" s="42">
        <v>0</v>
      </c>
      <c r="O69" s="42">
        <v>-475.10462936944441</v>
      </c>
      <c r="P69" s="42" t="s">
        <v>19</v>
      </c>
      <c r="Q69" s="42">
        <v>-383.1488946527777</v>
      </c>
      <c r="R69" s="42">
        <v>-91.955734716666655</v>
      </c>
    </row>
    <row r="70" spans="1:18" x14ac:dyDescent="0.25">
      <c r="A70" s="40" t="s">
        <v>20</v>
      </c>
      <c r="B70" s="40" t="s">
        <v>199</v>
      </c>
      <c r="C70" s="40" t="s">
        <v>200</v>
      </c>
      <c r="D70" s="40" t="s">
        <v>201</v>
      </c>
      <c r="E70" s="40" t="s">
        <v>44</v>
      </c>
      <c r="F70" s="41">
        <v>44640</v>
      </c>
      <c r="G70" s="41">
        <v>44671</v>
      </c>
      <c r="H70" s="43">
        <v>178763.92</v>
      </c>
      <c r="I70" s="40" t="s">
        <v>34</v>
      </c>
      <c r="J70" s="40">
        <v>31</v>
      </c>
      <c r="K70" s="40">
        <v>1.35E-2</v>
      </c>
      <c r="L70" s="42">
        <v>-207.81305700000001</v>
      </c>
      <c r="M70" s="51">
        <v>0</v>
      </c>
      <c r="N70" s="42">
        <v>0</v>
      </c>
      <c r="O70" s="42">
        <v>-207.81305700000001</v>
      </c>
      <c r="P70" s="42" t="s">
        <v>19</v>
      </c>
      <c r="Q70" s="42">
        <v>-80.443764000000002</v>
      </c>
      <c r="R70" s="42">
        <v>-127.36929300000001</v>
      </c>
    </row>
    <row r="71" spans="1:18" x14ac:dyDescent="0.25">
      <c r="A71" s="40" t="s">
        <v>20</v>
      </c>
      <c r="B71" s="40" t="s">
        <v>202</v>
      </c>
      <c r="C71" s="40" t="s">
        <v>203</v>
      </c>
      <c r="D71" s="40" t="s">
        <v>201</v>
      </c>
      <c r="E71" s="40" t="s">
        <v>44</v>
      </c>
      <c r="F71" s="41">
        <v>44640</v>
      </c>
      <c r="G71" s="41">
        <v>44671</v>
      </c>
      <c r="H71" s="43">
        <v>223787.68</v>
      </c>
      <c r="I71" s="40" t="s">
        <v>34</v>
      </c>
      <c r="J71" s="40">
        <v>31</v>
      </c>
      <c r="K71" s="40">
        <v>1.35E-2</v>
      </c>
      <c r="L71" s="42">
        <v>-260.15317799999997</v>
      </c>
      <c r="M71" s="51">
        <v>0</v>
      </c>
      <c r="N71" s="42">
        <v>0</v>
      </c>
      <c r="O71" s="42">
        <v>-260.15317799999997</v>
      </c>
      <c r="P71" s="42" t="s">
        <v>19</v>
      </c>
      <c r="Q71" s="42">
        <v>-100.70445599999998</v>
      </c>
      <c r="R71" s="42">
        <v>-159.44872199999998</v>
      </c>
    </row>
    <row r="72" spans="1:18" x14ac:dyDescent="0.25">
      <c r="A72" s="40" t="s">
        <v>20</v>
      </c>
      <c r="B72" s="40" t="s">
        <v>204</v>
      </c>
      <c r="C72" s="40" t="s">
        <v>205</v>
      </c>
      <c r="D72" s="40" t="s">
        <v>206</v>
      </c>
      <c r="E72" s="40" t="s">
        <v>207</v>
      </c>
      <c r="F72" s="41">
        <v>44651</v>
      </c>
      <c r="G72" s="41">
        <v>44742</v>
      </c>
      <c r="H72" s="43">
        <v>612000</v>
      </c>
      <c r="I72" s="40" t="s">
        <v>34</v>
      </c>
      <c r="J72" s="40">
        <v>91</v>
      </c>
      <c r="K72" s="40">
        <v>0</v>
      </c>
      <c r="L72" s="42">
        <v>0</v>
      </c>
      <c r="M72" s="51">
        <v>1.95E-2</v>
      </c>
      <c r="N72" s="42">
        <v>-3016.65</v>
      </c>
      <c r="O72" s="42">
        <v>-3016.65</v>
      </c>
      <c r="P72" s="42" t="s">
        <v>19</v>
      </c>
      <c r="Q72" s="42">
        <v>-33.150000000000006</v>
      </c>
      <c r="R72" s="42">
        <v>-2983.5</v>
      </c>
    </row>
    <row r="73" spans="1:18" x14ac:dyDescent="0.25">
      <c r="A73" s="40" t="s">
        <v>20</v>
      </c>
      <c r="B73" s="40" t="s">
        <v>208</v>
      </c>
      <c r="C73" s="40" t="s">
        <v>209</v>
      </c>
      <c r="D73" s="40" t="s">
        <v>206</v>
      </c>
      <c r="E73" s="40" t="s">
        <v>207</v>
      </c>
      <c r="F73" s="41">
        <v>44651</v>
      </c>
      <c r="G73" s="41">
        <v>44742</v>
      </c>
      <c r="H73" s="43">
        <v>1881072</v>
      </c>
      <c r="I73" s="40" t="s">
        <v>34</v>
      </c>
      <c r="J73" s="40">
        <v>91</v>
      </c>
      <c r="K73" s="40">
        <v>0</v>
      </c>
      <c r="L73" s="42">
        <v>0</v>
      </c>
      <c r="M73" s="51">
        <v>1.95E-2</v>
      </c>
      <c r="N73" s="42">
        <v>-9272.117400000001</v>
      </c>
      <c r="O73" s="42">
        <v>-9272.117400000001</v>
      </c>
      <c r="P73" s="42" t="s">
        <v>19</v>
      </c>
      <c r="Q73" s="42">
        <v>-101.89140000000002</v>
      </c>
      <c r="R73" s="42">
        <v>-9170.2260000000006</v>
      </c>
    </row>
    <row r="74" spans="1:18" x14ac:dyDescent="0.25">
      <c r="A74" s="40" t="s">
        <v>20</v>
      </c>
      <c r="B74" s="40" t="s">
        <v>210</v>
      </c>
      <c r="C74" s="40" t="s">
        <v>211</v>
      </c>
      <c r="D74" s="40" t="s">
        <v>212</v>
      </c>
      <c r="E74" s="40" t="s">
        <v>213</v>
      </c>
      <c r="F74" s="41">
        <v>44566</v>
      </c>
      <c r="G74" s="41">
        <v>44656</v>
      </c>
      <c r="H74" s="43">
        <v>1249999.93</v>
      </c>
      <c r="I74" s="40" t="s">
        <v>34</v>
      </c>
      <c r="J74" s="40">
        <v>90</v>
      </c>
      <c r="K74" s="40">
        <v>1.0500000000000001E-2</v>
      </c>
      <c r="L74" s="42">
        <v>-3281.2498162500001</v>
      </c>
      <c r="M74" s="51">
        <v>0</v>
      </c>
      <c r="N74" s="42">
        <v>0</v>
      </c>
      <c r="O74" s="42">
        <v>-3281.2498162500001</v>
      </c>
      <c r="P74" s="42" t="s">
        <v>19</v>
      </c>
      <c r="Q74" s="42">
        <v>-3135.4164910833338</v>
      </c>
      <c r="R74" s="42">
        <v>-145.83332516666667</v>
      </c>
    </row>
    <row r="75" spans="1:18" x14ac:dyDescent="0.25">
      <c r="A75" s="40" t="s">
        <v>20</v>
      </c>
      <c r="B75" s="40" t="s">
        <v>214</v>
      </c>
      <c r="C75" s="40" t="s">
        <v>215</v>
      </c>
      <c r="D75" s="40" t="s">
        <v>43</v>
      </c>
      <c r="E75" s="40" t="s">
        <v>44</v>
      </c>
      <c r="F75" s="41">
        <v>44589</v>
      </c>
      <c r="G75" s="41">
        <v>44679</v>
      </c>
      <c r="H75" s="43">
        <v>974610.88</v>
      </c>
      <c r="I75" s="40" t="s">
        <v>34</v>
      </c>
      <c r="J75" s="40">
        <v>90</v>
      </c>
      <c r="K75" s="40">
        <v>0</v>
      </c>
      <c r="L75" s="42">
        <v>0</v>
      </c>
      <c r="M75" s="51">
        <v>1.7000000000000001E-2</v>
      </c>
      <c r="N75" s="42">
        <v>-4142.0962400000008</v>
      </c>
      <c r="O75" s="42">
        <v>-4142.0962400000008</v>
      </c>
      <c r="P75" s="42" t="s">
        <v>19</v>
      </c>
      <c r="Q75" s="42">
        <v>-2899.4673680000005</v>
      </c>
      <c r="R75" s="42">
        <v>-1242.6288720000002</v>
      </c>
    </row>
    <row r="76" spans="1:18" x14ac:dyDescent="0.25">
      <c r="A76" s="40" t="s">
        <v>20</v>
      </c>
      <c r="B76" s="40" t="s">
        <v>216</v>
      </c>
      <c r="C76" s="40" t="s">
        <v>217</v>
      </c>
      <c r="D76" s="40" t="s">
        <v>88</v>
      </c>
      <c r="E76" s="40" t="s">
        <v>44</v>
      </c>
      <c r="F76" s="41">
        <v>44562</v>
      </c>
      <c r="G76" s="41">
        <v>44652</v>
      </c>
      <c r="H76" s="43">
        <v>2145162.85</v>
      </c>
      <c r="I76" s="40" t="s">
        <v>34</v>
      </c>
      <c r="J76" s="40">
        <v>90</v>
      </c>
      <c r="K76" s="40">
        <v>-5.7199999999999994E-3</v>
      </c>
      <c r="L76" s="42">
        <v>3067.5828754999998</v>
      </c>
      <c r="M76" s="51">
        <v>1.9E-2</v>
      </c>
      <c r="N76" s="42">
        <v>-10189.523537499999</v>
      </c>
      <c r="O76" s="42">
        <v>-7121.9406619999991</v>
      </c>
      <c r="P76" s="42" t="s">
        <v>19</v>
      </c>
      <c r="Q76" s="42">
        <v>-7121.9406619999991</v>
      </c>
      <c r="R76" s="42">
        <v>0</v>
      </c>
    </row>
    <row r="77" spans="1:18" x14ac:dyDescent="0.25">
      <c r="A77" s="40" t="s">
        <v>20</v>
      </c>
      <c r="B77" s="40" t="s">
        <v>218</v>
      </c>
      <c r="C77" s="40" t="s">
        <v>219</v>
      </c>
      <c r="D77" s="40" t="s">
        <v>105</v>
      </c>
      <c r="E77" s="40" t="s">
        <v>44</v>
      </c>
      <c r="F77" s="41">
        <v>44562</v>
      </c>
      <c r="G77" s="41">
        <v>44652</v>
      </c>
      <c r="H77" s="43">
        <v>2137482.34</v>
      </c>
      <c r="I77" s="40" t="s">
        <v>34</v>
      </c>
      <c r="J77" s="40">
        <v>90</v>
      </c>
      <c r="K77" s="40">
        <v>-5.6499999999999996E-3</v>
      </c>
      <c r="L77" s="42">
        <v>3019.1938052499995</v>
      </c>
      <c r="M77" s="51">
        <v>1.6E-2</v>
      </c>
      <c r="N77" s="42">
        <v>-8549.9293600000001</v>
      </c>
      <c r="O77" s="42">
        <v>-5530.735554750001</v>
      </c>
      <c r="P77" s="42" t="s">
        <v>19</v>
      </c>
      <c r="Q77" s="42">
        <v>-5530.735554750001</v>
      </c>
      <c r="R77" s="42">
        <v>0</v>
      </c>
    </row>
    <row r="78" spans="1:18" x14ac:dyDescent="0.25">
      <c r="A78" s="40" t="s">
        <v>20</v>
      </c>
      <c r="B78" s="40" t="s">
        <v>220</v>
      </c>
      <c r="C78" s="40" t="s">
        <v>221</v>
      </c>
      <c r="D78" s="40" t="s">
        <v>128</v>
      </c>
      <c r="E78" s="40" t="s">
        <v>129</v>
      </c>
      <c r="F78" s="41">
        <v>44518</v>
      </c>
      <c r="G78" s="41">
        <v>44883</v>
      </c>
      <c r="H78" s="43">
        <v>12000000</v>
      </c>
      <c r="I78" s="40" t="s">
        <v>34</v>
      </c>
      <c r="J78" s="40">
        <v>365</v>
      </c>
      <c r="K78" s="40">
        <v>1.9199999999999998E-2</v>
      </c>
      <c r="L78" s="42">
        <v>-230399.99999999997</v>
      </c>
      <c r="M78" s="51">
        <v>0</v>
      </c>
      <c r="N78" s="42">
        <v>0</v>
      </c>
      <c r="O78" s="42">
        <v>-230399.99999999997</v>
      </c>
      <c r="P78" s="42" t="s">
        <v>19</v>
      </c>
      <c r="Q78" s="42">
        <v>-84585.205479452037</v>
      </c>
      <c r="R78" s="42">
        <v>-145814.7945205479</v>
      </c>
    </row>
    <row r="79" spans="1:18" x14ac:dyDescent="0.25">
      <c r="A79" s="40" t="s">
        <v>20</v>
      </c>
      <c r="B79" s="40" t="s">
        <v>222</v>
      </c>
      <c r="C79" s="40" t="s">
        <v>223</v>
      </c>
      <c r="D79" s="40" t="s">
        <v>224</v>
      </c>
      <c r="E79" s="40" t="s">
        <v>225</v>
      </c>
      <c r="F79" s="41">
        <v>44629</v>
      </c>
      <c r="G79" s="41">
        <v>44721</v>
      </c>
      <c r="H79" s="43">
        <v>12750000</v>
      </c>
      <c r="I79" s="40" t="s">
        <v>34</v>
      </c>
      <c r="J79" s="40">
        <v>92</v>
      </c>
      <c r="K79" s="40">
        <v>0</v>
      </c>
      <c r="L79" s="42">
        <v>0</v>
      </c>
      <c r="M79" s="51">
        <v>2.1000000000000001E-2</v>
      </c>
      <c r="N79" s="42">
        <v>-68425</v>
      </c>
      <c r="O79" s="42">
        <v>-68425</v>
      </c>
      <c r="P79" s="42" t="s">
        <v>19</v>
      </c>
      <c r="Q79" s="42">
        <v>-17106.25</v>
      </c>
      <c r="R79" s="42">
        <v>-51318.75</v>
      </c>
    </row>
    <row r="80" spans="1:18" x14ac:dyDescent="0.25">
      <c r="A80" s="40" t="s">
        <v>20</v>
      </c>
      <c r="B80" s="40" t="s">
        <v>226</v>
      </c>
      <c r="C80" s="40" t="s">
        <v>227</v>
      </c>
      <c r="D80" s="40" t="s">
        <v>47</v>
      </c>
      <c r="E80" s="40" t="s">
        <v>44</v>
      </c>
      <c r="F80" s="41">
        <v>44562</v>
      </c>
      <c r="G80" s="41">
        <v>44652</v>
      </c>
      <c r="H80" s="43">
        <v>18563386.309999999</v>
      </c>
      <c r="I80" s="40" t="s">
        <v>34</v>
      </c>
      <c r="J80" s="40">
        <v>90</v>
      </c>
      <c r="K80" s="40">
        <v>0</v>
      </c>
      <c r="L80" s="42">
        <v>0</v>
      </c>
      <c r="M80" s="51">
        <v>1.4999999999999999E-2</v>
      </c>
      <c r="N80" s="42">
        <v>-69612.698662499999</v>
      </c>
      <c r="O80" s="42">
        <v>-69612.698662499999</v>
      </c>
      <c r="P80" s="42" t="s">
        <v>19</v>
      </c>
      <c r="Q80" s="42">
        <v>-69612.698662499999</v>
      </c>
      <c r="R80" s="42">
        <v>0</v>
      </c>
    </row>
    <row r="81" spans="1:18" x14ac:dyDescent="0.25">
      <c r="A81" s="40" t="s">
        <v>20</v>
      </c>
      <c r="B81" s="40" t="s">
        <v>228</v>
      </c>
      <c r="C81" s="40" t="s">
        <v>229</v>
      </c>
      <c r="D81" s="40" t="s">
        <v>113</v>
      </c>
      <c r="E81" s="40" t="s">
        <v>44</v>
      </c>
      <c r="F81" s="41">
        <v>44574</v>
      </c>
      <c r="G81" s="41">
        <v>44664</v>
      </c>
      <c r="H81" s="43">
        <v>6873718.2199999997</v>
      </c>
      <c r="I81" s="40" t="s">
        <v>34</v>
      </c>
      <c r="J81" s="40">
        <v>90</v>
      </c>
      <c r="K81" s="40">
        <v>-5.6299999999999996E-3</v>
      </c>
      <c r="L81" s="42">
        <v>9674.7583946499981</v>
      </c>
      <c r="M81" s="51">
        <v>1.6400000000000001E-2</v>
      </c>
      <c r="N81" s="42">
        <v>-28182.244702</v>
      </c>
      <c r="O81" s="42">
        <v>-18507.486307350002</v>
      </c>
      <c r="P81" s="42" t="s">
        <v>19</v>
      </c>
      <c r="Q81" s="42">
        <v>-16039.821466370002</v>
      </c>
      <c r="R81" s="42">
        <v>-2467.66484098</v>
      </c>
    </row>
    <row r="82" spans="1:18" x14ac:dyDescent="0.25">
      <c r="A82" s="40" t="s">
        <v>20</v>
      </c>
      <c r="B82" s="40" t="s">
        <v>230</v>
      </c>
      <c r="C82" s="40" t="s">
        <v>231</v>
      </c>
      <c r="D82" s="40" t="s">
        <v>113</v>
      </c>
      <c r="E82" s="40" t="s">
        <v>44</v>
      </c>
      <c r="F82" s="41">
        <v>44616</v>
      </c>
      <c r="G82" s="41">
        <v>44705</v>
      </c>
      <c r="H82" s="43">
        <v>7235110.7999999998</v>
      </c>
      <c r="I82" s="40" t="s">
        <v>34</v>
      </c>
      <c r="J82" s="40">
        <v>89</v>
      </c>
      <c r="K82" s="40">
        <v>-5.47E-3</v>
      </c>
      <c r="L82" s="42">
        <v>9784.0805299000003</v>
      </c>
      <c r="M82" s="51">
        <v>1.46E-2</v>
      </c>
      <c r="N82" s="42">
        <v>-26114.730481999999</v>
      </c>
      <c r="O82" s="42">
        <v>-16330.649952099999</v>
      </c>
      <c r="P82" s="42" t="s">
        <v>19</v>
      </c>
      <c r="Q82" s="42">
        <v>-6605.656160399999</v>
      </c>
      <c r="R82" s="42">
        <v>-9724.9937916999988</v>
      </c>
    </row>
    <row r="83" spans="1:18" x14ac:dyDescent="0.25">
      <c r="A83" s="40" t="s">
        <v>20</v>
      </c>
      <c r="B83" s="40" t="s">
        <v>232</v>
      </c>
      <c r="C83" s="40" t="s">
        <v>233</v>
      </c>
      <c r="D83" s="40" t="s">
        <v>190</v>
      </c>
      <c r="E83" s="40" t="s">
        <v>191</v>
      </c>
      <c r="F83" s="41">
        <v>44651</v>
      </c>
      <c r="G83" s="41">
        <v>44681</v>
      </c>
      <c r="H83" s="43">
        <v>25767266.329999998</v>
      </c>
      <c r="I83" s="40" t="s">
        <v>34</v>
      </c>
      <c r="J83" s="40">
        <v>30</v>
      </c>
      <c r="K83" s="40">
        <v>1.7999999999999999E-2</v>
      </c>
      <c r="L83" s="42">
        <v>-38650.899494999991</v>
      </c>
      <c r="M83" s="51">
        <v>0</v>
      </c>
      <c r="N83" s="42">
        <v>0</v>
      </c>
      <c r="O83" s="42">
        <v>-38650.899494999991</v>
      </c>
      <c r="P83" s="42" t="s">
        <v>19</v>
      </c>
      <c r="Q83" s="42">
        <v>-1288.3633164999997</v>
      </c>
      <c r="R83" s="42">
        <v>-37362.536178499991</v>
      </c>
    </row>
    <row r="84" spans="1:18" x14ac:dyDescent="0.25">
      <c r="A84" s="40" t="s">
        <v>20</v>
      </c>
      <c r="B84" s="40" t="s">
        <v>234</v>
      </c>
      <c r="C84" s="40" t="s">
        <v>235</v>
      </c>
      <c r="D84" s="40" t="s">
        <v>43</v>
      </c>
      <c r="E84" s="40" t="s">
        <v>44</v>
      </c>
      <c r="F84" s="41">
        <v>44588</v>
      </c>
      <c r="G84" s="41">
        <v>44678</v>
      </c>
      <c r="H84" s="43">
        <v>1379493.33</v>
      </c>
      <c r="I84" s="40" t="s">
        <v>34</v>
      </c>
      <c r="J84" s="40">
        <v>90</v>
      </c>
      <c r="K84" s="40">
        <v>-5.6399999999999992E-3</v>
      </c>
      <c r="L84" s="42">
        <v>1945.0855952999998</v>
      </c>
      <c r="M84" s="51">
        <v>2.1000000000000001E-2</v>
      </c>
      <c r="N84" s="42">
        <v>-7242.3399825000006</v>
      </c>
      <c r="O84" s="42">
        <v>-5297.2543872000006</v>
      </c>
      <c r="P84" s="42" t="s">
        <v>19</v>
      </c>
      <c r="Q84" s="42">
        <v>-3766.9364531200004</v>
      </c>
      <c r="R84" s="42">
        <v>-1530.31793408</v>
      </c>
    </row>
    <row r="85" spans="1:18" x14ac:dyDescent="0.25">
      <c r="A85" s="40" t="s">
        <v>20</v>
      </c>
      <c r="B85" s="40" t="s">
        <v>236</v>
      </c>
      <c r="C85" s="40" t="s">
        <v>237</v>
      </c>
      <c r="D85" s="40" t="s">
        <v>238</v>
      </c>
      <c r="E85" s="40" t="s">
        <v>239</v>
      </c>
      <c r="F85" s="41">
        <v>44651</v>
      </c>
      <c r="G85" s="41">
        <v>44742</v>
      </c>
      <c r="H85" s="43">
        <v>2500000</v>
      </c>
      <c r="I85" s="40" t="s">
        <v>34</v>
      </c>
      <c r="J85" s="40">
        <v>91</v>
      </c>
      <c r="K85" s="40">
        <v>1.6E-2</v>
      </c>
      <c r="L85" s="42">
        <v>-10111.111111111111</v>
      </c>
      <c r="M85" s="51">
        <v>0</v>
      </c>
      <c r="N85" s="42">
        <v>0</v>
      </c>
      <c r="O85" s="42">
        <v>-10111.111111111111</v>
      </c>
      <c r="P85" s="42" t="s">
        <v>240</v>
      </c>
      <c r="Q85" s="42">
        <v>-111.11111111111113</v>
      </c>
      <c r="R85" s="42">
        <v>-10000</v>
      </c>
    </row>
    <row r="86" spans="1:18" x14ac:dyDescent="0.25">
      <c r="A86" s="40" t="s">
        <v>20</v>
      </c>
      <c r="B86" s="40" t="s">
        <v>241</v>
      </c>
      <c r="C86" s="40" t="s">
        <v>242</v>
      </c>
      <c r="D86" s="40" t="s">
        <v>238</v>
      </c>
      <c r="E86" s="40" t="s">
        <v>239</v>
      </c>
      <c r="F86" s="41">
        <v>44651</v>
      </c>
      <c r="G86" s="41">
        <v>44742</v>
      </c>
      <c r="H86" s="43">
        <v>12500000</v>
      </c>
      <c r="I86" s="40" t="s">
        <v>34</v>
      </c>
      <c r="J86" s="40">
        <v>91</v>
      </c>
      <c r="K86" s="40">
        <v>1.72E-2</v>
      </c>
      <c r="L86" s="42">
        <v>-54347.222222222219</v>
      </c>
      <c r="M86" s="51">
        <v>0</v>
      </c>
      <c r="N86" s="42">
        <v>0</v>
      </c>
      <c r="O86" s="42">
        <v>-54347.222222222219</v>
      </c>
      <c r="P86" s="42" t="s">
        <v>240</v>
      </c>
      <c r="Q86" s="42">
        <v>-597.22222222222229</v>
      </c>
      <c r="R86" s="42">
        <v>-53750</v>
      </c>
    </row>
    <row r="87" spans="1:18" x14ac:dyDescent="0.25">
      <c r="A87" s="40" t="s">
        <v>20</v>
      </c>
      <c r="B87" s="40" t="s">
        <v>243</v>
      </c>
      <c r="C87" s="40" t="s">
        <v>244</v>
      </c>
      <c r="D87" s="40" t="s">
        <v>245</v>
      </c>
      <c r="E87" s="40" t="s">
        <v>44</v>
      </c>
      <c r="F87" s="41">
        <v>44562</v>
      </c>
      <c r="G87" s="41">
        <v>44652</v>
      </c>
      <c r="H87" s="43">
        <v>1881741.24</v>
      </c>
      <c r="I87" s="40" t="s">
        <v>34</v>
      </c>
      <c r="J87" s="40">
        <v>90</v>
      </c>
      <c r="K87" s="40">
        <v>-5.7199999999999994E-3</v>
      </c>
      <c r="L87" s="42">
        <v>2690.8899731999995</v>
      </c>
      <c r="M87" s="51">
        <v>1.6E-2</v>
      </c>
      <c r="N87" s="42">
        <v>-7526.9649600000002</v>
      </c>
      <c r="O87" s="42">
        <v>-4836.0749868000003</v>
      </c>
      <c r="P87" s="42" t="s">
        <v>19</v>
      </c>
      <c r="Q87" s="42">
        <v>-4836.0749868000003</v>
      </c>
      <c r="R87" s="42">
        <v>0</v>
      </c>
    </row>
    <row r="88" spans="1:18" x14ac:dyDescent="0.25">
      <c r="A88" s="40" t="s">
        <v>20</v>
      </c>
      <c r="B88" s="40" t="s">
        <v>246</v>
      </c>
      <c r="C88" s="40" t="s">
        <v>247</v>
      </c>
      <c r="D88" s="40" t="s">
        <v>152</v>
      </c>
      <c r="E88" s="40" t="s">
        <v>26</v>
      </c>
      <c r="F88" s="41">
        <v>44642</v>
      </c>
      <c r="G88" s="41">
        <v>44734</v>
      </c>
      <c r="H88" s="43">
        <v>6750000.0899999999</v>
      </c>
      <c r="I88" s="40" t="s">
        <v>34</v>
      </c>
      <c r="J88" s="40">
        <v>92</v>
      </c>
      <c r="K88" s="40">
        <v>0</v>
      </c>
      <c r="L88" s="42">
        <v>0</v>
      </c>
      <c r="M88" s="51">
        <v>1.4500000000000001E-2</v>
      </c>
      <c r="N88" s="42">
        <v>-25012.500333499996</v>
      </c>
      <c r="O88" s="42">
        <v>-25012.500333499996</v>
      </c>
      <c r="P88" s="42" t="s">
        <v>19</v>
      </c>
      <c r="Q88" s="42">
        <v>-2718.7500362499995</v>
      </c>
      <c r="R88" s="42">
        <v>-22293.750297249997</v>
      </c>
    </row>
    <row r="89" spans="1:18" x14ac:dyDescent="0.25">
      <c r="A89" s="40" t="s">
        <v>20</v>
      </c>
      <c r="B89" s="40" t="s">
        <v>248</v>
      </c>
      <c r="C89" s="40" t="s">
        <v>249</v>
      </c>
      <c r="D89" s="40" t="s">
        <v>128</v>
      </c>
      <c r="E89" s="40" t="s">
        <v>129</v>
      </c>
      <c r="F89" s="41">
        <v>44599</v>
      </c>
      <c r="G89" s="41">
        <v>44690</v>
      </c>
      <c r="H89" s="43">
        <v>32318840.670000002</v>
      </c>
      <c r="I89" s="40" t="s">
        <v>34</v>
      </c>
      <c r="J89" s="40">
        <v>91</v>
      </c>
      <c r="K89" s="40">
        <v>0</v>
      </c>
      <c r="L89" s="42">
        <v>0</v>
      </c>
      <c r="M89" s="51">
        <v>1.7500000000000002E-2</v>
      </c>
      <c r="N89" s="42">
        <v>-142965.98268604168</v>
      </c>
      <c r="O89" s="42">
        <v>-142965.98268604168</v>
      </c>
      <c r="P89" s="42" t="s">
        <v>19</v>
      </c>
      <c r="Q89" s="42">
        <v>-83265.902003958341</v>
      </c>
      <c r="R89" s="42">
        <v>-59700.080682083339</v>
      </c>
    </row>
    <row r="90" spans="1:18" x14ac:dyDescent="0.25">
      <c r="A90" s="40" t="s">
        <v>20</v>
      </c>
      <c r="B90" s="40" t="s">
        <v>250</v>
      </c>
      <c r="C90" s="40" t="s">
        <v>251</v>
      </c>
      <c r="D90" s="40" t="s">
        <v>128</v>
      </c>
      <c r="E90" s="40" t="s">
        <v>129</v>
      </c>
      <c r="F90" s="41">
        <v>44565</v>
      </c>
      <c r="G90" s="41">
        <v>44655</v>
      </c>
      <c r="H90" s="43">
        <v>5750000</v>
      </c>
      <c r="I90" s="40" t="s">
        <v>34</v>
      </c>
      <c r="J90" s="40">
        <v>90</v>
      </c>
      <c r="K90" s="40">
        <v>0</v>
      </c>
      <c r="L90" s="42">
        <v>0</v>
      </c>
      <c r="M90" s="51">
        <v>1.6E-2</v>
      </c>
      <c r="N90" s="42">
        <v>-23000</v>
      </c>
      <c r="O90" s="42">
        <v>-23000</v>
      </c>
      <c r="P90" s="42" t="s">
        <v>19</v>
      </c>
      <c r="Q90" s="42">
        <v>-22233.333333333332</v>
      </c>
      <c r="R90" s="42">
        <v>-766.66666666666663</v>
      </c>
    </row>
    <row r="91" spans="1:18" x14ac:dyDescent="0.25">
      <c r="A91" s="40" t="s">
        <v>20</v>
      </c>
      <c r="B91" s="40" t="s">
        <v>252</v>
      </c>
      <c r="C91" s="40" t="s">
        <v>253</v>
      </c>
      <c r="D91" s="40" t="s">
        <v>82</v>
      </c>
      <c r="E91" s="40" t="s">
        <v>83</v>
      </c>
      <c r="F91" s="41">
        <v>44562</v>
      </c>
      <c r="G91" s="41">
        <v>44927</v>
      </c>
      <c r="H91" s="43">
        <v>50000000</v>
      </c>
      <c r="I91" s="40" t="s">
        <v>34</v>
      </c>
      <c r="J91" s="40">
        <v>365</v>
      </c>
      <c r="K91" s="40">
        <v>2.3E-2</v>
      </c>
      <c r="L91" s="42">
        <v>-1150000</v>
      </c>
      <c r="M91" s="51">
        <v>0</v>
      </c>
      <c r="N91" s="42">
        <v>0</v>
      </c>
      <c r="O91" s="42">
        <v>-1150000</v>
      </c>
      <c r="P91" s="42" t="s">
        <v>19</v>
      </c>
      <c r="Q91" s="42">
        <v>-283561.64383561641</v>
      </c>
      <c r="R91" s="42">
        <v>-866438.35616438359</v>
      </c>
    </row>
    <row r="92" spans="1:18" x14ac:dyDescent="0.25">
      <c r="A92" s="40" t="s">
        <v>20</v>
      </c>
      <c r="B92" s="40" t="s">
        <v>252</v>
      </c>
      <c r="C92" s="40" t="s">
        <v>253</v>
      </c>
      <c r="D92" s="40" t="s">
        <v>82</v>
      </c>
      <c r="E92" s="40" t="s">
        <v>83</v>
      </c>
      <c r="F92" s="41">
        <v>44626</v>
      </c>
      <c r="G92" s="41">
        <v>44991</v>
      </c>
      <c r="H92" s="43">
        <v>50000000</v>
      </c>
      <c r="I92" s="40" t="s">
        <v>34</v>
      </c>
      <c r="J92" s="40">
        <v>365</v>
      </c>
      <c r="K92" s="40">
        <v>2.3E-2</v>
      </c>
      <c r="L92" s="42">
        <v>-1150000</v>
      </c>
      <c r="M92" s="51">
        <v>0</v>
      </c>
      <c r="N92" s="42">
        <v>0</v>
      </c>
      <c r="O92" s="42">
        <v>-1150000</v>
      </c>
      <c r="P92" s="42" t="s">
        <v>19</v>
      </c>
      <c r="Q92" s="42">
        <v>-81917.808219178085</v>
      </c>
      <c r="R92" s="42">
        <v>-1068082.1917808219</v>
      </c>
    </row>
    <row r="93" spans="1:18" x14ac:dyDescent="0.25">
      <c r="A93" s="40" t="s">
        <v>20</v>
      </c>
      <c r="B93" s="40" t="s">
        <v>254</v>
      </c>
      <c r="C93" s="40" t="s">
        <v>255</v>
      </c>
      <c r="D93" s="40" t="s">
        <v>256</v>
      </c>
      <c r="E93" s="40" t="s">
        <v>257</v>
      </c>
      <c r="F93" s="41">
        <v>44651</v>
      </c>
      <c r="G93" s="41">
        <v>44742</v>
      </c>
      <c r="H93" s="43">
        <v>5957283.8499999996</v>
      </c>
      <c r="I93" s="40" t="s">
        <v>34</v>
      </c>
      <c r="J93" s="40">
        <v>91</v>
      </c>
      <c r="K93" s="40">
        <v>0</v>
      </c>
      <c r="L93" s="42">
        <v>0</v>
      </c>
      <c r="M93" s="51">
        <v>1.4999999999999999E-2</v>
      </c>
      <c r="N93" s="42">
        <v>-22588.034597916663</v>
      </c>
      <c r="O93" s="42">
        <v>-22588.034597916663</v>
      </c>
      <c r="P93" s="42" t="s">
        <v>19</v>
      </c>
      <c r="Q93" s="42">
        <v>-248.22016041666666</v>
      </c>
      <c r="R93" s="42">
        <v>-22339.814437499997</v>
      </c>
    </row>
    <row r="94" spans="1:18" x14ac:dyDescent="0.25">
      <c r="A94" s="40" t="s">
        <v>20</v>
      </c>
      <c r="B94" s="40" t="s">
        <v>258</v>
      </c>
      <c r="C94" s="40" t="s">
        <v>259</v>
      </c>
      <c r="D94" s="40" t="s">
        <v>260</v>
      </c>
      <c r="E94" s="40" t="s">
        <v>44</v>
      </c>
      <c r="F94" s="41">
        <v>44562</v>
      </c>
      <c r="G94" s="41">
        <v>44652</v>
      </c>
      <c r="H94" s="43">
        <v>4683428.91</v>
      </c>
      <c r="I94" s="40" t="s">
        <v>34</v>
      </c>
      <c r="J94" s="40">
        <v>90</v>
      </c>
      <c r="K94" s="40">
        <v>0</v>
      </c>
      <c r="L94" s="42">
        <v>0</v>
      </c>
      <c r="M94" s="51">
        <v>1.6E-2</v>
      </c>
      <c r="N94" s="42">
        <v>-18733.715640000002</v>
      </c>
      <c r="O94" s="42">
        <v>-18733.715640000002</v>
      </c>
      <c r="P94" s="42" t="s">
        <v>19</v>
      </c>
      <c r="Q94" s="42">
        <v>-18733.715640000002</v>
      </c>
      <c r="R94" s="42">
        <v>0</v>
      </c>
    </row>
    <row r="95" spans="1:18" x14ac:dyDescent="0.25">
      <c r="A95" s="40" t="s">
        <v>20</v>
      </c>
      <c r="B95" s="40" t="s">
        <v>261</v>
      </c>
      <c r="C95" s="40" t="s">
        <v>262</v>
      </c>
      <c r="D95" s="40" t="s">
        <v>47</v>
      </c>
      <c r="E95" s="40" t="s">
        <v>44</v>
      </c>
      <c r="F95" s="41">
        <v>44562</v>
      </c>
      <c r="G95" s="41">
        <v>44652</v>
      </c>
      <c r="H95" s="43">
        <v>3129526.43</v>
      </c>
      <c r="I95" s="40" t="s">
        <v>34</v>
      </c>
      <c r="J95" s="40">
        <v>90</v>
      </c>
      <c r="K95" s="40">
        <v>0</v>
      </c>
      <c r="L95" s="42">
        <v>0</v>
      </c>
      <c r="M95" s="51">
        <v>2.0500000000000001E-2</v>
      </c>
      <c r="N95" s="42">
        <v>-16038.822953750001</v>
      </c>
      <c r="O95" s="42">
        <v>-16038.822953750001</v>
      </c>
      <c r="P95" s="42" t="s">
        <v>19</v>
      </c>
      <c r="Q95" s="42">
        <v>-16038.822953750001</v>
      </c>
      <c r="R95" s="42">
        <v>0</v>
      </c>
    </row>
    <row r="96" spans="1:18" x14ac:dyDescent="0.25">
      <c r="A96" s="40" t="s">
        <v>20</v>
      </c>
      <c r="B96" s="40" t="s">
        <v>263</v>
      </c>
      <c r="C96" s="40" t="s">
        <v>264</v>
      </c>
      <c r="D96" s="40" t="s">
        <v>265</v>
      </c>
      <c r="E96" s="40" t="s">
        <v>266</v>
      </c>
      <c r="F96" s="41">
        <v>44621</v>
      </c>
      <c r="G96" s="41">
        <v>44652</v>
      </c>
      <c r="H96" s="43">
        <v>8312814.4000000004</v>
      </c>
      <c r="I96" s="40" t="s">
        <v>34</v>
      </c>
      <c r="J96" s="40">
        <v>30</v>
      </c>
      <c r="K96" s="40">
        <v>0</v>
      </c>
      <c r="L96" s="42">
        <v>0</v>
      </c>
      <c r="M96" s="51">
        <v>0</v>
      </c>
      <c r="N96" s="42">
        <v>0</v>
      </c>
      <c r="O96" s="42">
        <v>0</v>
      </c>
      <c r="P96" s="42" t="s">
        <v>19</v>
      </c>
      <c r="Q96" s="42">
        <v>0</v>
      </c>
      <c r="R96" s="42">
        <v>0</v>
      </c>
    </row>
    <row r="97" spans="1:18" x14ac:dyDescent="0.25">
      <c r="A97" s="40" t="s">
        <v>20</v>
      </c>
      <c r="B97" s="40" t="s">
        <v>267</v>
      </c>
      <c r="C97" s="40" t="s">
        <v>268</v>
      </c>
      <c r="D97" s="40" t="s">
        <v>269</v>
      </c>
      <c r="E97" s="40" t="s">
        <v>270</v>
      </c>
      <c r="F97" s="41">
        <v>44610</v>
      </c>
      <c r="G97" s="41">
        <v>44699</v>
      </c>
      <c r="H97" s="43">
        <v>3220622.61</v>
      </c>
      <c r="I97" s="40" t="s">
        <v>34</v>
      </c>
      <c r="J97" s="40">
        <v>90</v>
      </c>
      <c r="K97" s="40">
        <v>0</v>
      </c>
      <c r="L97" s="42">
        <v>0</v>
      </c>
      <c r="M97" s="51">
        <v>1.6E-2</v>
      </c>
      <c r="N97" s="42">
        <v>-12882.49044</v>
      </c>
      <c r="O97" s="42">
        <v>-12882.49044</v>
      </c>
      <c r="P97" s="42" t="s">
        <v>19</v>
      </c>
      <c r="Q97" s="42">
        <v>-6011.828872</v>
      </c>
      <c r="R97" s="42">
        <v>-6727.5227853333336</v>
      </c>
    </row>
    <row r="98" spans="1:18" x14ac:dyDescent="0.25">
      <c r="A98" s="40" t="s">
        <v>20</v>
      </c>
      <c r="B98" s="40" t="s">
        <v>271</v>
      </c>
      <c r="C98" s="40" t="s">
        <v>272</v>
      </c>
      <c r="D98" s="40" t="s">
        <v>273</v>
      </c>
      <c r="E98" s="40" t="s">
        <v>274</v>
      </c>
      <c r="F98" s="41">
        <v>44651</v>
      </c>
      <c r="G98" s="41">
        <v>44742</v>
      </c>
      <c r="H98" s="43">
        <v>6950000</v>
      </c>
      <c r="I98" s="40" t="s">
        <v>34</v>
      </c>
      <c r="J98" s="40">
        <v>91</v>
      </c>
      <c r="K98" s="40">
        <v>1.35E-2</v>
      </c>
      <c r="L98" s="42">
        <v>-23716.875</v>
      </c>
      <c r="M98" s="51">
        <v>0</v>
      </c>
      <c r="N98" s="42">
        <v>0</v>
      </c>
      <c r="O98" s="42">
        <v>-23716.875</v>
      </c>
      <c r="P98" s="42" t="s">
        <v>240</v>
      </c>
      <c r="Q98" s="42">
        <v>-260.625</v>
      </c>
      <c r="R98" s="42">
        <v>-23456.25</v>
      </c>
    </row>
    <row r="99" spans="1:18" x14ac:dyDescent="0.25">
      <c r="A99" s="40" t="s">
        <v>20</v>
      </c>
      <c r="B99" s="40" t="s">
        <v>275</v>
      </c>
      <c r="C99" s="40" t="s">
        <v>276</v>
      </c>
      <c r="D99" s="40" t="s">
        <v>277</v>
      </c>
      <c r="E99" s="40" t="s">
        <v>278</v>
      </c>
      <c r="F99" s="41">
        <v>44636</v>
      </c>
      <c r="G99" s="41">
        <v>44728</v>
      </c>
      <c r="H99" s="43">
        <v>12000000</v>
      </c>
      <c r="I99" s="40" t="s">
        <v>34</v>
      </c>
      <c r="J99" s="40">
        <v>92</v>
      </c>
      <c r="K99" s="40">
        <v>-5.0000000000000001E-3</v>
      </c>
      <c r="L99" s="42">
        <v>15333.333333333332</v>
      </c>
      <c r="M99" s="51">
        <v>1.4999999999999999E-2</v>
      </c>
      <c r="N99" s="42">
        <v>-46000</v>
      </c>
      <c r="O99" s="42">
        <v>-30666.666666666668</v>
      </c>
      <c r="P99" s="42" t="s">
        <v>19</v>
      </c>
      <c r="Q99" s="42">
        <v>-5333.333333333333</v>
      </c>
      <c r="R99" s="42">
        <v>-25333.333333333336</v>
      </c>
    </row>
    <row r="100" spans="1:18" x14ac:dyDescent="0.25">
      <c r="A100" s="40" t="s">
        <v>20</v>
      </c>
      <c r="B100" s="40" t="s">
        <v>279</v>
      </c>
      <c r="C100" s="40" t="s">
        <v>280</v>
      </c>
      <c r="D100" s="40" t="s">
        <v>190</v>
      </c>
      <c r="E100" s="40" t="s">
        <v>191</v>
      </c>
      <c r="F100" s="41">
        <v>44647</v>
      </c>
      <c r="G100" s="41">
        <v>44678</v>
      </c>
      <c r="H100" s="43">
        <v>15120384.279999999</v>
      </c>
      <c r="I100" s="40" t="s">
        <v>34</v>
      </c>
      <c r="J100" s="40">
        <v>30</v>
      </c>
      <c r="K100" s="40">
        <v>1.7999999999999999E-2</v>
      </c>
      <c r="L100" s="42">
        <v>-22680.576419999998</v>
      </c>
      <c r="M100" s="51">
        <v>0</v>
      </c>
      <c r="N100" s="42">
        <v>0</v>
      </c>
      <c r="O100" s="42">
        <v>-22680.576419999998</v>
      </c>
      <c r="P100" s="42" t="s">
        <v>19</v>
      </c>
      <c r="Q100" s="42">
        <v>-3780.0960699999996</v>
      </c>
      <c r="R100" s="42">
        <v>-19656.499563999998</v>
      </c>
    </row>
    <row r="101" spans="1:18" x14ac:dyDescent="0.25">
      <c r="A101" s="40" t="s">
        <v>20</v>
      </c>
      <c r="B101" s="40" t="s">
        <v>281</v>
      </c>
      <c r="C101" s="40" t="s">
        <v>282</v>
      </c>
      <c r="D101" s="40" t="s">
        <v>105</v>
      </c>
      <c r="E101" s="40" t="s">
        <v>44</v>
      </c>
      <c r="F101" s="41">
        <v>44651</v>
      </c>
      <c r="G101" s="41">
        <v>44742</v>
      </c>
      <c r="H101" s="43">
        <v>1715414.62</v>
      </c>
      <c r="I101" s="40" t="s">
        <v>34</v>
      </c>
      <c r="J101" s="40">
        <v>91</v>
      </c>
      <c r="K101" s="40">
        <v>-5.3200000000000001E-3</v>
      </c>
      <c r="L101" s="42">
        <v>2306.8514606511112</v>
      </c>
      <c r="M101" s="51">
        <v>1.6E-2</v>
      </c>
      <c r="N101" s="42">
        <v>-6937.8991297777784</v>
      </c>
      <c r="O101" s="42">
        <v>-4631.0476691266667</v>
      </c>
      <c r="P101" s="42" t="s">
        <v>19</v>
      </c>
      <c r="Q101" s="42">
        <v>-50.890633726666671</v>
      </c>
      <c r="R101" s="42">
        <v>-4580.1570354000005</v>
      </c>
    </row>
    <row r="102" spans="1:18" x14ac:dyDescent="0.25">
      <c r="A102" s="40" t="s">
        <v>20</v>
      </c>
      <c r="B102" s="40" t="s">
        <v>283</v>
      </c>
      <c r="C102" s="40" t="s">
        <v>284</v>
      </c>
      <c r="D102" s="40" t="s">
        <v>60</v>
      </c>
      <c r="E102" s="40" t="s">
        <v>44</v>
      </c>
      <c r="F102" s="41">
        <v>44562</v>
      </c>
      <c r="G102" s="41">
        <v>44652</v>
      </c>
      <c r="H102" s="43">
        <v>3269430.6</v>
      </c>
      <c r="I102" s="40" t="s">
        <v>34</v>
      </c>
      <c r="J102" s="40">
        <v>90</v>
      </c>
      <c r="K102" s="40">
        <v>-5.7299999999999999E-3</v>
      </c>
      <c r="L102" s="42">
        <v>4683.4593345000003</v>
      </c>
      <c r="M102" s="51">
        <v>0</v>
      </c>
      <c r="N102" s="42">
        <v>0</v>
      </c>
      <c r="O102" s="42">
        <v>4683.4593345000003</v>
      </c>
      <c r="P102" s="42" t="s">
        <v>19</v>
      </c>
      <c r="Q102" s="42">
        <v>4683.4593345000003</v>
      </c>
      <c r="R102" s="42">
        <v>0</v>
      </c>
    </row>
    <row r="103" spans="1:18" x14ac:dyDescent="0.25">
      <c r="A103" s="40" t="s">
        <v>20</v>
      </c>
      <c r="B103" s="40" t="s">
        <v>285</v>
      </c>
      <c r="C103" s="40" t="s">
        <v>286</v>
      </c>
      <c r="D103" s="40" t="s">
        <v>287</v>
      </c>
      <c r="E103" s="40" t="s">
        <v>44</v>
      </c>
      <c r="F103" s="41">
        <v>44621</v>
      </c>
      <c r="G103" s="41">
        <v>44652</v>
      </c>
      <c r="H103" s="43">
        <v>107180.73</v>
      </c>
      <c r="I103" s="40" t="s">
        <v>34</v>
      </c>
      <c r="J103" s="40">
        <v>31</v>
      </c>
      <c r="K103" s="40">
        <v>2.6499999999999999E-2</v>
      </c>
      <c r="L103" s="42">
        <v>-244.58047137499997</v>
      </c>
      <c r="M103" s="51">
        <v>0</v>
      </c>
      <c r="N103" s="42">
        <v>0</v>
      </c>
      <c r="O103" s="42">
        <v>-244.58047137499997</v>
      </c>
      <c r="P103" s="42" t="s">
        <v>19</v>
      </c>
      <c r="Q103" s="42">
        <v>-244.58047137499997</v>
      </c>
      <c r="R103" s="42">
        <v>0</v>
      </c>
    </row>
    <row r="104" spans="1:18" x14ac:dyDescent="0.25">
      <c r="A104" s="40" t="s">
        <v>20</v>
      </c>
      <c r="B104" s="40" t="s">
        <v>288</v>
      </c>
      <c r="C104" s="40" t="s">
        <v>289</v>
      </c>
      <c r="D104" s="40" t="s">
        <v>290</v>
      </c>
      <c r="E104" s="40" t="s">
        <v>291</v>
      </c>
      <c r="F104" s="41">
        <v>44620</v>
      </c>
      <c r="G104" s="41">
        <v>44712</v>
      </c>
      <c r="H104" s="43">
        <v>4083333.4</v>
      </c>
      <c r="I104" s="40" t="s">
        <v>34</v>
      </c>
      <c r="J104" s="40">
        <v>93</v>
      </c>
      <c r="K104" s="40">
        <v>1.4E-2</v>
      </c>
      <c r="L104" s="42">
        <v>-14768.055796666667</v>
      </c>
      <c r="M104" s="51">
        <v>0</v>
      </c>
      <c r="N104" s="42">
        <v>0</v>
      </c>
      <c r="O104" s="42">
        <v>-14768.055796666667</v>
      </c>
      <c r="P104" s="42" t="s">
        <v>19</v>
      </c>
      <c r="Q104" s="42">
        <v>-5081.4815644444452</v>
      </c>
      <c r="R104" s="42">
        <v>-9527.7779333333328</v>
      </c>
    </row>
    <row r="105" spans="1:18" x14ac:dyDescent="0.25">
      <c r="A105" s="40" t="s">
        <v>20</v>
      </c>
      <c r="B105" s="40" t="s">
        <v>292</v>
      </c>
      <c r="C105" s="40" t="s">
        <v>293</v>
      </c>
      <c r="D105" s="40" t="s">
        <v>294</v>
      </c>
      <c r="E105" s="40" t="s">
        <v>295</v>
      </c>
      <c r="F105" s="41">
        <v>44628</v>
      </c>
      <c r="G105" s="41">
        <v>44720</v>
      </c>
      <c r="H105" s="43">
        <v>481201</v>
      </c>
      <c r="I105" s="40" t="s">
        <v>34</v>
      </c>
      <c r="J105" s="40">
        <v>90</v>
      </c>
      <c r="K105" s="40">
        <v>0</v>
      </c>
      <c r="L105" s="42">
        <v>0</v>
      </c>
      <c r="M105" s="51">
        <v>2.5999999999999999E-2</v>
      </c>
      <c r="N105" s="42">
        <v>-3127.8064999999997</v>
      </c>
      <c r="O105" s="42">
        <v>-3127.8064999999997</v>
      </c>
      <c r="P105" s="42" t="s">
        <v>19</v>
      </c>
      <c r="Q105" s="42">
        <v>-834.0817333333332</v>
      </c>
      <c r="R105" s="42">
        <v>-2363.2315777777776</v>
      </c>
    </row>
    <row r="106" spans="1:18" x14ac:dyDescent="0.25">
      <c r="A106" s="40" t="s">
        <v>20</v>
      </c>
      <c r="B106" s="40" t="s">
        <v>296</v>
      </c>
      <c r="C106" s="40" t="s">
        <v>297</v>
      </c>
      <c r="D106" s="40" t="s">
        <v>298</v>
      </c>
      <c r="E106" s="40" t="s">
        <v>21</v>
      </c>
      <c r="F106" s="41">
        <v>44625</v>
      </c>
      <c r="G106" s="41">
        <v>44717</v>
      </c>
      <c r="H106" s="43">
        <v>468750</v>
      </c>
      <c r="I106" s="40" t="s">
        <v>34</v>
      </c>
      <c r="J106" s="40">
        <v>92</v>
      </c>
      <c r="K106" s="40">
        <v>0</v>
      </c>
      <c r="L106" s="42">
        <v>0</v>
      </c>
      <c r="M106" s="51">
        <v>2.6499999999999999E-2</v>
      </c>
      <c r="N106" s="42">
        <v>-3174.4791666666665</v>
      </c>
      <c r="O106" s="42">
        <v>-3174.4791666666665</v>
      </c>
      <c r="P106" s="42" t="s">
        <v>19</v>
      </c>
      <c r="Q106" s="42">
        <v>-931.640625</v>
      </c>
      <c r="R106" s="42">
        <v>-2242.8385416666665</v>
      </c>
    </row>
    <row r="107" spans="1:18" x14ac:dyDescent="0.25">
      <c r="A107" s="40" t="s">
        <v>20</v>
      </c>
      <c r="B107" s="40" t="s">
        <v>299</v>
      </c>
      <c r="C107" s="40" t="s">
        <v>300</v>
      </c>
      <c r="D107" s="40" t="s">
        <v>301</v>
      </c>
      <c r="E107" s="40" t="s">
        <v>302</v>
      </c>
      <c r="F107" s="41">
        <v>44651</v>
      </c>
      <c r="G107" s="41">
        <v>44742</v>
      </c>
      <c r="H107" s="43">
        <v>13446402.609999999</v>
      </c>
      <c r="I107" s="40" t="s">
        <v>34</v>
      </c>
      <c r="J107" s="40">
        <v>91</v>
      </c>
      <c r="K107" s="40">
        <v>0</v>
      </c>
      <c r="L107" s="42">
        <v>0</v>
      </c>
      <c r="M107" s="51">
        <v>1.8749999999999999E-2</v>
      </c>
      <c r="N107" s="42">
        <v>-63730.345703645828</v>
      </c>
      <c r="O107" s="42">
        <v>-63730.345703645828</v>
      </c>
      <c r="P107" s="42" t="s">
        <v>19</v>
      </c>
      <c r="Q107" s="42">
        <v>-700.33346927083335</v>
      </c>
      <c r="R107" s="42">
        <v>-63030.012234374997</v>
      </c>
    </row>
    <row r="108" spans="1:18" x14ac:dyDescent="0.25">
      <c r="A108" s="40" t="s">
        <v>20</v>
      </c>
      <c r="B108" s="40" t="s">
        <v>303</v>
      </c>
      <c r="C108" s="40" t="s">
        <v>304</v>
      </c>
      <c r="D108" s="40" t="s">
        <v>206</v>
      </c>
      <c r="E108" s="40" t="s">
        <v>207</v>
      </c>
      <c r="F108" s="41">
        <v>44651</v>
      </c>
      <c r="G108" s="41">
        <v>44742</v>
      </c>
      <c r="H108" s="43">
        <v>1052624</v>
      </c>
      <c r="I108" s="40" t="s">
        <v>34</v>
      </c>
      <c r="J108" s="40">
        <v>91</v>
      </c>
      <c r="K108" s="40">
        <v>0</v>
      </c>
      <c r="L108" s="42">
        <v>0</v>
      </c>
      <c r="M108" s="51">
        <v>0.02</v>
      </c>
      <c r="N108" s="42">
        <v>-5321.5991111111107</v>
      </c>
      <c r="O108" s="42">
        <v>-5321.5991111111107</v>
      </c>
      <c r="P108" s="42" t="s">
        <v>19</v>
      </c>
      <c r="Q108" s="42">
        <v>-58.479111111111109</v>
      </c>
      <c r="R108" s="42">
        <v>-5263.12</v>
      </c>
    </row>
    <row r="109" spans="1:18" x14ac:dyDescent="0.25">
      <c r="A109" s="40" t="s">
        <v>20</v>
      </c>
      <c r="B109" s="40" t="s">
        <v>305</v>
      </c>
      <c r="C109" s="40" t="s">
        <v>306</v>
      </c>
      <c r="D109" s="40" t="s">
        <v>307</v>
      </c>
      <c r="E109" s="40" t="s">
        <v>308</v>
      </c>
      <c r="F109" s="41">
        <v>44640</v>
      </c>
      <c r="G109" s="41">
        <v>44671</v>
      </c>
      <c r="H109" s="43">
        <v>32492.9</v>
      </c>
      <c r="I109" s="40" t="s">
        <v>34</v>
      </c>
      <c r="J109" s="40">
        <v>30</v>
      </c>
      <c r="K109" s="40">
        <v>4.5999999999999999E-2</v>
      </c>
      <c r="L109" s="42">
        <v>-124.55611666666667</v>
      </c>
      <c r="M109" s="51">
        <v>0</v>
      </c>
      <c r="N109" s="42">
        <v>0</v>
      </c>
      <c r="O109" s="42">
        <v>-124.55611666666667</v>
      </c>
      <c r="P109" s="42" t="s">
        <v>19</v>
      </c>
      <c r="Q109" s="42">
        <v>-49.822446666666671</v>
      </c>
      <c r="R109" s="42">
        <v>-78.885540555555551</v>
      </c>
    </row>
    <row r="110" spans="1:18" x14ac:dyDescent="0.25">
      <c r="A110" s="40" t="s">
        <v>20</v>
      </c>
      <c r="B110" s="40" t="s">
        <v>309</v>
      </c>
      <c r="C110" s="40" t="s">
        <v>310</v>
      </c>
      <c r="D110" s="40" t="s">
        <v>307</v>
      </c>
      <c r="E110" s="40" t="s">
        <v>308</v>
      </c>
      <c r="F110" s="41">
        <v>44640</v>
      </c>
      <c r="G110" s="41">
        <v>44671</v>
      </c>
      <c r="H110" s="43">
        <v>32303.27</v>
      </c>
      <c r="I110" s="40" t="s">
        <v>34</v>
      </c>
      <c r="J110" s="40">
        <v>30</v>
      </c>
      <c r="K110" s="40">
        <v>4.5999999999999999E-2</v>
      </c>
      <c r="L110" s="42">
        <v>-123.82920166666665</v>
      </c>
      <c r="M110" s="51">
        <v>0</v>
      </c>
      <c r="N110" s="42">
        <v>0</v>
      </c>
      <c r="O110" s="42">
        <v>-123.82920166666665</v>
      </c>
      <c r="P110" s="42" t="s">
        <v>19</v>
      </c>
      <c r="Q110" s="42">
        <v>-49.531680666666659</v>
      </c>
      <c r="R110" s="42">
        <v>-78.425161055555535</v>
      </c>
    </row>
    <row r="111" spans="1:18" x14ac:dyDescent="0.25">
      <c r="A111" s="40" t="s">
        <v>20</v>
      </c>
      <c r="B111" s="40" t="s">
        <v>311</v>
      </c>
      <c r="C111" s="40" t="s">
        <v>312</v>
      </c>
      <c r="D111" s="40" t="s">
        <v>174</v>
      </c>
      <c r="E111" s="40" t="s">
        <v>175</v>
      </c>
      <c r="F111" s="41">
        <v>44625</v>
      </c>
      <c r="G111" s="41">
        <v>44656</v>
      </c>
      <c r="H111" s="43">
        <v>1821806.27</v>
      </c>
      <c r="I111" s="40" t="s">
        <v>34</v>
      </c>
      <c r="J111" s="40">
        <v>30</v>
      </c>
      <c r="K111" s="40">
        <v>2.4E-2</v>
      </c>
      <c r="L111" s="42">
        <v>-3643.6125400000001</v>
      </c>
      <c r="M111" s="51">
        <v>0</v>
      </c>
      <c r="N111" s="42">
        <v>0</v>
      </c>
      <c r="O111" s="42">
        <v>-3643.6125400000001</v>
      </c>
      <c r="P111" s="42" t="s">
        <v>19</v>
      </c>
      <c r="Q111" s="42">
        <v>-3279.2512860000002</v>
      </c>
      <c r="R111" s="42">
        <v>-485.81500533333332</v>
      </c>
    </row>
    <row r="112" spans="1:18" x14ac:dyDescent="0.25">
      <c r="A112" s="40" t="s">
        <v>20</v>
      </c>
      <c r="B112" s="40" t="s">
        <v>313</v>
      </c>
      <c r="C112" s="40" t="s">
        <v>314</v>
      </c>
      <c r="D112" s="40" t="s">
        <v>128</v>
      </c>
      <c r="E112" s="40" t="s">
        <v>129</v>
      </c>
      <c r="F112" s="41">
        <v>44382</v>
      </c>
      <c r="G112" s="41">
        <v>44747</v>
      </c>
      <c r="H112" s="43">
        <v>20000000</v>
      </c>
      <c r="I112" s="40" t="s">
        <v>34</v>
      </c>
      <c r="J112" s="40">
        <v>365</v>
      </c>
      <c r="K112" s="40">
        <v>1.6E-2</v>
      </c>
      <c r="L112" s="42">
        <v>-320000</v>
      </c>
      <c r="M112" s="51">
        <v>0</v>
      </c>
      <c r="N112" s="42">
        <v>0</v>
      </c>
      <c r="O112" s="42">
        <v>-320000</v>
      </c>
      <c r="P112" s="42" t="s">
        <v>19</v>
      </c>
      <c r="Q112" s="42">
        <v>-236712.32876712328</v>
      </c>
      <c r="R112" s="42">
        <v>-83287.671232876703</v>
      </c>
    </row>
    <row r="113" spans="1:18" x14ac:dyDescent="0.25">
      <c r="A113" s="40" t="s">
        <v>20</v>
      </c>
      <c r="B113" s="40" t="s">
        <v>315</v>
      </c>
      <c r="C113" s="40" t="s">
        <v>316</v>
      </c>
      <c r="D113" s="40" t="s">
        <v>128</v>
      </c>
      <c r="E113" s="40" t="s">
        <v>129</v>
      </c>
      <c r="F113" s="41">
        <v>44566</v>
      </c>
      <c r="G113" s="41">
        <v>44747</v>
      </c>
      <c r="H113" s="43">
        <v>11000000</v>
      </c>
      <c r="I113" s="40" t="s">
        <v>34</v>
      </c>
      <c r="J113" s="40">
        <v>181</v>
      </c>
      <c r="K113" s="40">
        <v>0</v>
      </c>
      <c r="L113" s="42">
        <v>0</v>
      </c>
      <c r="M113" s="51">
        <v>1.7500000000000002E-2</v>
      </c>
      <c r="N113" s="42">
        <v>-96784.722222222234</v>
      </c>
      <c r="O113" s="42">
        <v>-96784.722222222234</v>
      </c>
      <c r="P113" s="42" t="s">
        <v>19</v>
      </c>
      <c r="Q113" s="42">
        <v>-45986.111111111117</v>
      </c>
      <c r="R113" s="42">
        <v>-50798.611111111117</v>
      </c>
    </row>
    <row r="114" spans="1:18" x14ac:dyDescent="0.25">
      <c r="A114" s="40" t="s">
        <v>20</v>
      </c>
      <c r="B114" s="40" t="s">
        <v>317</v>
      </c>
      <c r="C114" s="40" t="s">
        <v>318</v>
      </c>
      <c r="D114" s="40" t="s">
        <v>128</v>
      </c>
      <c r="E114" s="40" t="s">
        <v>129</v>
      </c>
      <c r="F114" s="41">
        <v>44566</v>
      </c>
      <c r="G114" s="41">
        <v>44747</v>
      </c>
      <c r="H114" s="43">
        <v>18000000</v>
      </c>
      <c r="I114" s="40" t="s">
        <v>34</v>
      </c>
      <c r="J114" s="40">
        <v>181</v>
      </c>
      <c r="K114" s="40">
        <v>0</v>
      </c>
      <c r="L114" s="42">
        <v>0</v>
      </c>
      <c r="M114" s="51">
        <v>1.7999999999999999E-2</v>
      </c>
      <c r="N114" s="42">
        <v>-162900</v>
      </c>
      <c r="O114" s="42">
        <v>-162900</v>
      </c>
      <c r="P114" s="42" t="s">
        <v>19</v>
      </c>
      <c r="Q114" s="42">
        <v>-77400</v>
      </c>
      <c r="R114" s="42">
        <v>-85500</v>
      </c>
    </row>
    <row r="115" spans="1:18" x14ac:dyDescent="0.25">
      <c r="A115" s="40" t="s">
        <v>20</v>
      </c>
      <c r="B115" s="40" t="s">
        <v>319</v>
      </c>
      <c r="C115" s="40" t="s">
        <v>320</v>
      </c>
      <c r="D115" s="40" t="s">
        <v>321</v>
      </c>
      <c r="E115" s="40" t="s">
        <v>322</v>
      </c>
      <c r="F115" s="41">
        <v>44566</v>
      </c>
      <c r="G115" s="41">
        <v>44747</v>
      </c>
      <c r="H115" s="43">
        <v>15000000</v>
      </c>
      <c r="I115" s="40" t="s">
        <v>34</v>
      </c>
      <c r="J115" s="40">
        <v>181</v>
      </c>
      <c r="K115" s="40">
        <v>0</v>
      </c>
      <c r="L115" s="42">
        <v>0</v>
      </c>
      <c r="M115" s="51">
        <v>0.02</v>
      </c>
      <c r="N115" s="42">
        <v>-150833.33333333334</v>
      </c>
      <c r="O115" s="42">
        <v>-150833.33333333334</v>
      </c>
      <c r="P115" s="42" t="s">
        <v>19</v>
      </c>
      <c r="Q115" s="42">
        <v>-71666.666666666672</v>
      </c>
      <c r="R115" s="42">
        <v>-79166.666666666672</v>
      </c>
    </row>
    <row r="116" spans="1:18" x14ac:dyDescent="0.25">
      <c r="A116" s="40" t="s">
        <v>20</v>
      </c>
      <c r="B116" s="40" t="s">
        <v>323</v>
      </c>
      <c r="C116" s="40" t="s">
        <v>324</v>
      </c>
      <c r="D116" s="40" t="s">
        <v>325</v>
      </c>
      <c r="E116" s="40" t="s">
        <v>326</v>
      </c>
      <c r="F116" s="41">
        <v>44382</v>
      </c>
      <c r="G116" s="41">
        <v>44747</v>
      </c>
      <c r="H116" s="43">
        <v>20000000</v>
      </c>
      <c r="I116" s="40" t="s">
        <v>34</v>
      </c>
      <c r="J116" s="40">
        <v>365</v>
      </c>
      <c r="K116" s="40">
        <v>2.7900000000000001E-2</v>
      </c>
      <c r="L116" s="42">
        <v>-558000</v>
      </c>
      <c r="M116" s="51">
        <v>0</v>
      </c>
      <c r="N116" s="42">
        <v>0</v>
      </c>
      <c r="O116" s="42">
        <v>-558000</v>
      </c>
      <c r="P116" s="42" t="s">
        <v>19</v>
      </c>
      <c r="Q116" s="42">
        <v>-412767.12328767119</v>
      </c>
      <c r="R116" s="42">
        <v>-145232.87671232875</v>
      </c>
    </row>
    <row r="117" spans="1:18" x14ac:dyDescent="0.25">
      <c r="A117" s="40" t="s">
        <v>20</v>
      </c>
      <c r="B117" s="40" t="s">
        <v>327</v>
      </c>
      <c r="C117" s="40" t="s">
        <v>328</v>
      </c>
      <c r="D117" s="40" t="s">
        <v>329</v>
      </c>
      <c r="E117" s="40" t="s">
        <v>330</v>
      </c>
      <c r="F117" s="41">
        <v>44585</v>
      </c>
      <c r="G117" s="41">
        <v>44675</v>
      </c>
      <c r="H117" s="43">
        <v>2500000</v>
      </c>
      <c r="I117" s="40" t="s">
        <v>34</v>
      </c>
      <c r="J117" s="40">
        <v>90</v>
      </c>
      <c r="K117" s="40">
        <v>0</v>
      </c>
      <c r="L117" s="42">
        <v>0</v>
      </c>
      <c r="M117" s="51">
        <v>1.4999999999999999E-2</v>
      </c>
      <c r="N117" s="42">
        <v>-9375</v>
      </c>
      <c r="O117" s="42">
        <v>-9375</v>
      </c>
      <c r="P117" s="42" t="s">
        <v>19</v>
      </c>
      <c r="Q117" s="42">
        <v>-6979.166666666667</v>
      </c>
      <c r="R117" s="42">
        <v>-2395.833333333333</v>
      </c>
    </row>
    <row r="118" spans="1:18" x14ac:dyDescent="0.25">
      <c r="A118" s="40" t="s">
        <v>20</v>
      </c>
      <c r="B118" s="40" t="s">
        <v>331</v>
      </c>
      <c r="C118" s="40" t="s">
        <v>332</v>
      </c>
      <c r="D118" s="40" t="s">
        <v>224</v>
      </c>
      <c r="E118" s="40" t="s">
        <v>225</v>
      </c>
      <c r="F118" s="41">
        <v>44585</v>
      </c>
      <c r="G118" s="41">
        <v>44676</v>
      </c>
      <c r="H118" s="43">
        <v>3000000</v>
      </c>
      <c r="I118" s="40" t="s">
        <v>34</v>
      </c>
      <c r="J118" s="40">
        <v>91</v>
      </c>
      <c r="K118" s="40">
        <v>0</v>
      </c>
      <c r="L118" s="42">
        <v>0</v>
      </c>
      <c r="M118" s="51">
        <v>1.8499999999999999E-2</v>
      </c>
      <c r="N118" s="42">
        <v>-14029.166666666666</v>
      </c>
      <c r="O118" s="42">
        <v>-14029.166666666666</v>
      </c>
      <c r="P118" s="42" t="s">
        <v>19</v>
      </c>
      <c r="Q118" s="42">
        <v>-10329.166666666666</v>
      </c>
      <c r="R118" s="42">
        <v>-3700</v>
      </c>
    </row>
    <row r="119" spans="1:18" x14ac:dyDescent="0.25">
      <c r="A119" s="40" t="s">
        <v>20</v>
      </c>
      <c r="B119" s="40" t="s">
        <v>333</v>
      </c>
      <c r="C119" s="40" t="s">
        <v>334</v>
      </c>
      <c r="D119" s="40" t="s">
        <v>174</v>
      </c>
      <c r="E119" s="40" t="s">
        <v>175</v>
      </c>
      <c r="F119" s="41">
        <v>44625</v>
      </c>
      <c r="G119" s="41">
        <v>44656</v>
      </c>
      <c r="H119" s="43">
        <v>7287225.6600000001</v>
      </c>
      <c r="I119" s="40" t="s">
        <v>34</v>
      </c>
      <c r="J119" s="40">
        <v>30</v>
      </c>
      <c r="K119" s="40">
        <v>2.4E-2</v>
      </c>
      <c r="L119" s="42">
        <v>-14574.45132</v>
      </c>
      <c r="M119" s="51">
        <v>0</v>
      </c>
      <c r="N119" s="42">
        <v>0</v>
      </c>
      <c r="O119" s="42">
        <v>-14574.45132</v>
      </c>
      <c r="P119" s="42" t="s">
        <v>19</v>
      </c>
      <c r="Q119" s="42">
        <v>-13117.006188000001</v>
      </c>
      <c r="R119" s="42">
        <v>-1943.260176</v>
      </c>
    </row>
    <row r="120" spans="1:18" x14ac:dyDescent="0.25">
      <c r="A120" s="40" t="s">
        <v>20</v>
      </c>
      <c r="B120" s="40" t="s">
        <v>335</v>
      </c>
      <c r="C120" s="40" t="s">
        <v>336</v>
      </c>
      <c r="D120" s="40" t="s">
        <v>337</v>
      </c>
      <c r="E120" s="40" t="s">
        <v>338</v>
      </c>
      <c r="F120" s="41">
        <v>44634</v>
      </c>
      <c r="G120" s="41">
        <v>44726</v>
      </c>
      <c r="H120" s="43">
        <v>511879.17</v>
      </c>
      <c r="I120" s="40" t="s">
        <v>34</v>
      </c>
      <c r="J120" s="40">
        <v>90</v>
      </c>
      <c r="K120" s="40">
        <v>1.0500000000000001E-2</v>
      </c>
      <c r="L120" s="42">
        <v>-1343.68282125</v>
      </c>
      <c r="M120" s="51">
        <v>0</v>
      </c>
      <c r="N120" s="42">
        <v>0</v>
      </c>
      <c r="O120" s="42">
        <v>-1343.68282125</v>
      </c>
      <c r="P120" s="42" t="s">
        <v>19</v>
      </c>
      <c r="Q120" s="42">
        <v>-268.73656425000001</v>
      </c>
      <c r="R120" s="42">
        <v>-1104.8058752499999</v>
      </c>
    </row>
    <row r="121" spans="1:18" x14ac:dyDescent="0.25">
      <c r="A121" s="40" t="s">
        <v>20</v>
      </c>
      <c r="B121" s="40" t="s">
        <v>339</v>
      </c>
      <c r="C121" s="40" t="s">
        <v>340</v>
      </c>
      <c r="D121" s="40" t="s">
        <v>206</v>
      </c>
      <c r="E121" s="40" t="s">
        <v>207</v>
      </c>
      <c r="F121" s="41">
        <v>44651</v>
      </c>
      <c r="G121" s="41">
        <v>44742</v>
      </c>
      <c r="H121" s="43">
        <v>22000</v>
      </c>
      <c r="I121" s="40" t="s">
        <v>34</v>
      </c>
      <c r="J121" s="40">
        <v>91</v>
      </c>
      <c r="K121" s="40">
        <v>0</v>
      </c>
      <c r="L121" s="42">
        <v>0</v>
      </c>
      <c r="M121" s="51">
        <v>1.4E-2</v>
      </c>
      <c r="N121" s="42">
        <v>-77.855555555555554</v>
      </c>
      <c r="O121" s="42">
        <v>-77.855555555555554</v>
      </c>
      <c r="P121" s="42" t="s">
        <v>19</v>
      </c>
      <c r="Q121" s="42">
        <v>-0.85555555555555562</v>
      </c>
      <c r="R121" s="42">
        <v>-77</v>
      </c>
    </row>
    <row r="122" spans="1:18" x14ac:dyDescent="0.25">
      <c r="A122" s="40" t="s">
        <v>20</v>
      </c>
      <c r="B122" s="40" t="s">
        <v>341</v>
      </c>
      <c r="C122" s="40" t="s">
        <v>342</v>
      </c>
      <c r="D122" s="40" t="s">
        <v>82</v>
      </c>
      <c r="E122" s="40" t="s">
        <v>83</v>
      </c>
      <c r="F122" s="41">
        <v>44380</v>
      </c>
      <c r="G122" s="41">
        <v>44745</v>
      </c>
      <c r="H122" s="43">
        <v>150000000</v>
      </c>
      <c r="I122" s="40" t="s">
        <v>34</v>
      </c>
      <c r="J122" s="40">
        <v>365</v>
      </c>
      <c r="K122" s="40">
        <v>2.1299999999999999E-2</v>
      </c>
      <c r="L122" s="42">
        <v>-3195000</v>
      </c>
      <c r="M122" s="51">
        <v>0</v>
      </c>
      <c r="N122" s="42">
        <v>0</v>
      </c>
      <c r="O122" s="42">
        <v>-3195000</v>
      </c>
      <c r="P122" s="42" t="s">
        <v>19</v>
      </c>
      <c r="Q122" s="42">
        <v>-2380931.506849315</v>
      </c>
      <c r="R122" s="42">
        <v>-814068.49315068498</v>
      </c>
    </row>
    <row r="123" spans="1:18" x14ac:dyDescent="0.25">
      <c r="A123" s="40" t="s">
        <v>20</v>
      </c>
      <c r="B123" s="40" t="s">
        <v>341</v>
      </c>
      <c r="C123" s="40" t="s">
        <v>342</v>
      </c>
      <c r="D123" s="40" t="s">
        <v>82</v>
      </c>
      <c r="E123" s="40" t="s">
        <v>83</v>
      </c>
      <c r="F123" s="41">
        <v>44562</v>
      </c>
      <c r="G123" s="41">
        <v>44927</v>
      </c>
      <c r="H123" s="43">
        <v>150000000</v>
      </c>
      <c r="I123" s="40" t="s">
        <v>34</v>
      </c>
      <c r="J123" s="40">
        <v>365</v>
      </c>
      <c r="K123" s="40">
        <v>2.1299999999999999E-2</v>
      </c>
      <c r="L123" s="42">
        <v>-3195000</v>
      </c>
      <c r="M123" s="51">
        <v>0</v>
      </c>
      <c r="N123" s="42">
        <v>0</v>
      </c>
      <c r="O123" s="42">
        <v>-3195000</v>
      </c>
      <c r="P123" s="42" t="s">
        <v>19</v>
      </c>
      <c r="Q123" s="42">
        <v>-787808.21917808219</v>
      </c>
      <c r="R123" s="42">
        <v>-2407191.780821918</v>
      </c>
    </row>
    <row r="124" spans="1:18" x14ac:dyDescent="0.25">
      <c r="A124" s="40" t="s">
        <v>20</v>
      </c>
      <c r="B124" s="40" t="s">
        <v>343</v>
      </c>
      <c r="C124" s="40" t="s">
        <v>344</v>
      </c>
      <c r="D124" s="40" t="s">
        <v>82</v>
      </c>
      <c r="E124" s="40" t="s">
        <v>83</v>
      </c>
      <c r="F124" s="41">
        <v>44552</v>
      </c>
      <c r="G124" s="41">
        <v>44917</v>
      </c>
      <c r="H124" s="43">
        <v>13000000</v>
      </c>
      <c r="I124" s="40" t="s">
        <v>34</v>
      </c>
      <c r="J124" s="40">
        <v>365</v>
      </c>
      <c r="K124" s="40">
        <v>3.1399999999999997E-2</v>
      </c>
      <c r="L124" s="42">
        <v>-408199.99999999994</v>
      </c>
      <c r="M124" s="51">
        <v>0</v>
      </c>
      <c r="N124" s="42">
        <v>0</v>
      </c>
      <c r="O124" s="42">
        <v>-408199.99999999994</v>
      </c>
      <c r="P124" s="42" t="s">
        <v>19</v>
      </c>
      <c r="Q124" s="42">
        <v>-111835.61643835614</v>
      </c>
      <c r="R124" s="42">
        <v>-296364.38356164377</v>
      </c>
    </row>
    <row r="125" spans="1:18" x14ac:dyDescent="0.25">
      <c r="A125" s="40" t="s">
        <v>20</v>
      </c>
      <c r="B125" s="40" t="s">
        <v>345</v>
      </c>
      <c r="C125" s="40" t="s">
        <v>346</v>
      </c>
      <c r="D125" s="40" t="s">
        <v>347</v>
      </c>
      <c r="E125" s="40" t="s">
        <v>25</v>
      </c>
      <c r="F125" s="41">
        <v>44650</v>
      </c>
      <c r="G125" s="41">
        <v>44742</v>
      </c>
      <c r="H125" s="43">
        <v>10931250</v>
      </c>
      <c r="I125" s="40" t="s">
        <v>34</v>
      </c>
      <c r="J125" s="40">
        <v>92</v>
      </c>
      <c r="K125" s="40">
        <v>-4.7699999999999999E-3</v>
      </c>
      <c r="L125" s="42">
        <v>13325.193749999999</v>
      </c>
      <c r="M125" s="51">
        <v>0.02</v>
      </c>
      <c r="N125" s="42">
        <v>-55870.833333333328</v>
      </c>
      <c r="O125" s="42">
        <v>-42545.63958333333</v>
      </c>
      <c r="P125" s="42" t="s">
        <v>19</v>
      </c>
      <c r="Q125" s="42">
        <v>-924.90520833333323</v>
      </c>
      <c r="R125" s="42">
        <v>-41620.734375</v>
      </c>
    </row>
    <row r="126" spans="1:18" x14ac:dyDescent="0.25">
      <c r="A126" s="40" t="s">
        <v>20</v>
      </c>
      <c r="B126" s="40" t="s">
        <v>348</v>
      </c>
      <c r="C126" s="40" t="s">
        <v>349</v>
      </c>
      <c r="D126" s="40" t="s">
        <v>265</v>
      </c>
      <c r="E126" s="40" t="s">
        <v>266</v>
      </c>
      <c r="F126" s="41">
        <v>44593</v>
      </c>
      <c r="G126" s="41">
        <v>44682</v>
      </c>
      <c r="H126" s="43">
        <v>9447751.7599999998</v>
      </c>
      <c r="I126" s="40" t="s">
        <v>34</v>
      </c>
      <c r="J126" s="40">
        <v>90</v>
      </c>
      <c r="K126" s="40">
        <v>2.1600000000000001E-2</v>
      </c>
      <c r="L126" s="42">
        <v>-51017.859504</v>
      </c>
      <c r="M126" s="51">
        <v>0</v>
      </c>
      <c r="N126" s="42">
        <v>0</v>
      </c>
      <c r="O126" s="42">
        <v>-51017.859504</v>
      </c>
      <c r="P126" s="42" t="s">
        <v>19</v>
      </c>
      <c r="Q126" s="42">
        <v>-33445.041230399998</v>
      </c>
      <c r="R126" s="42">
        <v>-17005.953168</v>
      </c>
    </row>
    <row r="127" spans="1:18" x14ac:dyDescent="0.25">
      <c r="A127" s="40" t="s">
        <v>20</v>
      </c>
      <c r="B127" s="40" t="s">
        <v>350</v>
      </c>
      <c r="C127" s="40" t="s">
        <v>351</v>
      </c>
      <c r="D127" s="40" t="s">
        <v>347</v>
      </c>
      <c r="E127" s="40" t="s">
        <v>25</v>
      </c>
      <c r="F127" s="41">
        <v>44651</v>
      </c>
      <c r="G127" s="41">
        <v>44742</v>
      </c>
      <c r="H127" s="43">
        <v>8225000</v>
      </c>
      <c r="I127" s="40" t="s">
        <v>34</v>
      </c>
      <c r="J127" s="40">
        <v>91</v>
      </c>
      <c r="K127" s="40">
        <v>0</v>
      </c>
      <c r="L127" s="42">
        <v>0</v>
      </c>
      <c r="M127" s="51">
        <v>1.4999999999999999E-2</v>
      </c>
      <c r="N127" s="42">
        <v>-31186.458333333332</v>
      </c>
      <c r="O127" s="42">
        <v>-31186.458333333332</v>
      </c>
      <c r="P127" s="42" t="s">
        <v>19</v>
      </c>
      <c r="Q127" s="42">
        <v>-342.70833333333337</v>
      </c>
      <c r="R127" s="42">
        <v>-30843.75</v>
      </c>
    </row>
    <row r="128" spans="1:18" x14ac:dyDescent="0.25">
      <c r="A128" s="40" t="s">
        <v>20</v>
      </c>
      <c r="B128" s="40" t="s">
        <v>352</v>
      </c>
      <c r="C128" s="40" t="s">
        <v>353</v>
      </c>
      <c r="D128" s="40" t="s">
        <v>354</v>
      </c>
      <c r="E128" s="40" t="s">
        <v>355</v>
      </c>
      <c r="F128" s="41">
        <v>44651</v>
      </c>
      <c r="G128" s="41">
        <v>44742</v>
      </c>
      <c r="H128" s="43">
        <v>7364428.5300000003</v>
      </c>
      <c r="I128" s="40" t="s">
        <v>34</v>
      </c>
      <c r="J128" s="40">
        <v>90</v>
      </c>
      <c r="K128" s="40">
        <v>5.1999999999999998E-2</v>
      </c>
      <c r="L128" s="42">
        <v>-95737.570890000003</v>
      </c>
      <c r="M128" s="51">
        <v>0</v>
      </c>
      <c r="N128" s="42">
        <v>0</v>
      </c>
      <c r="O128" s="42">
        <v>-95737.570890000003</v>
      </c>
      <c r="P128" s="42" t="s">
        <v>19</v>
      </c>
      <c r="Q128" s="42">
        <v>-1063.7507876666668</v>
      </c>
      <c r="R128" s="42">
        <v>-95737.570890000003</v>
      </c>
    </row>
    <row r="129" spans="1:18" x14ac:dyDescent="0.25">
      <c r="A129" s="40" t="s">
        <v>20</v>
      </c>
      <c r="B129" s="40" t="s">
        <v>356</v>
      </c>
      <c r="C129" s="40" t="s">
        <v>357</v>
      </c>
      <c r="D129" s="40" t="s">
        <v>347</v>
      </c>
      <c r="E129" s="40" t="s">
        <v>25</v>
      </c>
      <c r="F129" s="41">
        <v>44650</v>
      </c>
      <c r="G129" s="41">
        <v>44742</v>
      </c>
      <c r="H129" s="43">
        <v>5334868.53</v>
      </c>
      <c r="I129" s="40" t="s">
        <v>34</v>
      </c>
      <c r="J129" s="40">
        <v>92</v>
      </c>
      <c r="K129" s="40">
        <v>-4.7699999999999999E-3</v>
      </c>
      <c r="L129" s="42">
        <v>6503.2047380699996</v>
      </c>
      <c r="M129" s="51">
        <v>0.02</v>
      </c>
      <c r="N129" s="42">
        <v>-27267.105820000001</v>
      </c>
      <c r="O129" s="42">
        <v>-20763.901081930002</v>
      </c>
      <c r="P129" s="42" t="s">
        <v>19</v>
      </c>
      <c r="Q129" s="42">
        <v>-451.38915395500004</v>
      </c>
      <c r="R129" s="42">
        <v>-20312.511927975003</v>
      </c>
    </row>
    <row r="130" spans="1:18" x14ac:dyDescent="0.25">
      <c r="A130" s="40" t="s">
        <v>20</v>
      </c>
      <c r="B130" s="40" t="s">
        <v>358</v>
      </c>
      <c r="C130" s="40" t="s">
        <v>359</v>
      </c>
      <c r="D130" s="40" t="s">
        <v>360</v>
      </c>
      <c r="E130" s="40" t="s">
        <v>361</v>
      </c>
      <c r="F130" s="41">
        <v>44607</v>
      </c>
      <c r="G130" s="41">
        <v>44697</v>
      </c>
      <c r="H130" s="43">
        <v>2187500</v>
      </c>
      <c r="I130" s="40" t="s">
        <v>34</v>
      </c>
      <c r="J130" s="40">
        <v>90</v>
      </c>
      <c r="K130" s="40">
        <v>0</v>
      </c>
      <c r="L130" s="42">
        <v>0</v>
      </c>
      <c r="M130" s="51">
        <v>1.7500000000000002E-2</v>
      </c>
      <c r="N130" s="42">
        <v>-9570.3125000000018</v>
      </c>
      <c r="O130" s="42">
        <v>-9570.3125000000018</v>
      </c>
      <c r="P130" s="42" t="s">
        <v>19</v>
      </c>
      <c r="Q130" s="42">
        <v>-4785.1562500000009</v>
      </c>
      <c r="R130" s="42">
        <v>-4785.1562500000009</v>
      </c>
    </row>
    <row r="131" spans="1:18" x14ac:dyDescent="0.25">
      <c r="A131" s="40" t="s">
        <v>20</v>
      </c>
      <c r="B131" s="40" t="s">
        <v>362</v>
      </c>
      <c r="C131" s="40" t="s">
        <v>363</v>
      </c>
      <c r="D131" s="40" t="s">
        <v>364</v>
      </c>
      <c r="E131" s="40" t="s">
        <v>365</v>
      </c>
      <c r="F131" s="41">
        <v>44651</v>
      </c>
      <c r="G131" s="41">
        <v>44652</v>
      </c>
      <c r="H131" s="43">
        <v>4590522.1900000004</v>
      </c>
      <c r="I131" s="40" t="s">
        <v>34</v>
      </c>
      <c r="J131" s="40">
        <v>1</v>
      </c>
      <c r="K131" s="40">
        <v>0</v>
      </c>
      <c r="L131" s="42">
        <v>0</v>
      </c>
      <c r="M131" s="51">
        <v>0</v>
      </c>
      <c r="N131" s="42">
        <v>0</v>
      </c>
      <c r="O131" s="42">
        <v>0</v>
      </c>
      <c r="P131" s="42" t="s">
        <v>19</v>
      </c>
      <c r="Q131" s="42">
        <v>0</v>
      </c>
      <c r="R131" s="42">
        <v>0</v>
      </c>
    </row>
    <row r="132" spans="1:18" x14ac:dyDescent="0.25">
      <c r="A132" s="40" t="s">
        <v>20</v>
      </c>
      <c r="B132" s="40" t="s">
        <v>366</v>
      </c>
      <c r="C132" s="40" t="s">
        <v>367</v>
      </c>
      <c r="D132" s="40" t="s">
        <v>368</v>
      </c>
      <c r="E132" s="40" t="s">
        <v>369</v>
      </c>
      <c r="F132" s="41">
        <v>44651</v>
      </c>
      <c r="G132" s="41">
        <v>44683</v>
      </c>
      <c r="H132" s="43">
        <v>27535159</v>
      </c>
      <c r="I132" s="40" t="s">
        <v>34</v>
      </c>
      <c r="J132" s="40">
        <v>32</v>
      </c>
      <c r="K132" s="40">
        <v>2.64E-2</v>
      </c>
      <c r="L132" s="42">
        <v>-64615.839786666664</v>
      </c>
      <c r="M132" s="51">
        <v>0</v>
      </c>
      <c r="N132" s="42">
        <v>0</v>
      </c>
      <c r="O132" s="42">
        <v>-64615.839786666664</v>
      </c>
      <c r="P132" s="42" t="s">
        <v>370</v>
      </c>
      <c r="Q132" s="42">
        <v>-2019.2449933333332</v>
      </c>
      <c r="R132" s="42">
        <v>-62596.59479333333</v>
      </c>
    </row>
    <row r="133" spans="1:18" x14ac:dyDescent="0.25">
      <c r="A133" s="40" t="s">
        <v>20</v>
      </c>
      <c r="B133" s="40" t="s">
        <v>371</v>
      </c>
      <c r="C133" s="40" t="s">
        <v>372</v>
      </c>
      <c r="D133" s="40" t="s">
        <v>79</v>
      </c>
      <c r="E133" s="40" t="s">
        <v>44</v>
      </c>
      <c r="F133" s="41">
        <v>44562</v>
      </c>
      <c r="G133" s="41">
        <v>44652</v>
      </c>
      <c r="H133" s="43">
        <v>10377902.9</v>
      </c>
      <c r="I133" s="40" t="s">
        <v>34</v>
      </c>
      <c r="J133" s="40">
        <v>90</v>
      </c>
      <c r="K133" s="40">
        <v>-5.6499999999999996E-3</v>
      </c>
      <c r="L133" s="42">
        <v>14658.787846249999</v>
      </c>
      <c r="M133" s="51">
        <v>1.6E-2</v>
      </c>
      <c r="N133" s="42">
        <v>-41511.611600000004</v>
      </c>
      <c r="O133" s="42">
        <v>-26852.823753750003</v>
      </c>
      <c r="P133" s="42" t="s">
        <v>19</v>
      </c>
      <c r="Q133" s="42">
        <v>-26852.823753750003</v>
      </c>
      <c r="R133" s="42">
        <v>0</v>
      </c>
    </row>
    <row r="134" spans="1:18" x14ac:dyDescent="0.25">
      <c r="A134" s="40" t="s">
        <v>20</v>
      </c>
      <c r="B134" s="40" t="s">
        <v>373</v>
      </c>
      <c r="C134" s="40" t="s">
        <v>374</v>
      </c>
      <c r="D134" s="40" t="s">
        <v>79</v>
      </c>
      <c r="E134" s="40" t="s">
        <v>44</v>
      </c>
      <c r="F134" s="41">
        <v>44621</v>
      </c>
      <c r="G134" s="41">
        <v>44652</v>
      </c>
      <c r="H134" s="43">
        <v>1079028.18</v>
      </c>
      <c r="I134" s="40" t="s">
        <v>34</v>
      </c>
      <c r="J134" s="40">
        <v>31</v>
      </c>
      <c r="K134" s="40">
        <v>1.6899999999999998E-2</v>
      </c>
      <c r="L134" s="42">
        <v>-1570.2857319499997</v>
      </c>
      <c r="M134" s="51">
        <v>0</v>
      </c>
      <c r="N134" s="42">
        <v>0</v>
      </c>
      <c r="O134" s="42">
        <v>-1570.2857319499997</v>
      </c>
      <c r="P134" s="42" t="s">
        <v>19</v>
      </c>
      <c r="Q134" s="42">
        <v>-1570.2857319499997</v>
      </c>
      <c r="R134" s="42">
        <v>0</v>
      </c>
    </row>
    <row r="135" spans="1:18" x14ac:dyDescent="0.25">
      <c r="A135" s="40" t="s">
        <v>20</v>
      </c>
      <c r="B135" s="40" t="s">
        <v>375</v>
      </c>
      <c r="C135" s="40" t="s">
        <v>376</v>
      </c>
      <c r="D135" s="40" t="s">
        <v>113</v>
      </c>
      <c r="E135" s="40" t="s">
        <v>44</v>
      </c>
      <c r="F135" s="41">
        <v>44648</v>
      </c>
      <c r="G135" s="41">
        <v>44740</v>
      </c>
      <c r="H135" s="43">
        <v>8332180.1500000004</v>
      </c>
      <c r="I135" s="40" t="s">
        <v>34</v>
      </c>
      <c r="J135" s="40">
        <v>92</v>
      </c>
      <c r="K135" s="40">
        <v>0</v>
      </c>
      <c r="L135" s="42">
        <v>0</v>
      </c>
      <c r="M135" s="51">
        <v>1.55E-2</v>
      </c>
      <c r="N135" s="42">
        <v>-33004.691371944442</v>
      </c>
      <c r="O135" s="42">
        <v>-33004.691371944442</v>
      </c>
      <c r="P135" s="42" t="s">
        <v>19</v>
      </c>
      <c r="Q135" s="42">
        <v>-1434.9865813888887</v>
      </c>
      <c r="R135" s="42">
        <v>-31569.704790555556</v>
      </c>
    </row>
    <row r="136" spans="1:18" x14ac:dyDescent="0.25">
      <c r="A136" s="40" t="s">
        <v>20</v>
      </c>
      <c r="B136" s="40" t="s">
        <v>377</v>
      </c>
      <c r="C136" s="40" t="s">
        <v>378</v>
      </c>
      <c r="D136" s="40" t="s">
        <v>113</v>
      </c>
      <c r="E136" s="40" t="s">
        <v>44</v>
      </c>
      <c r="F136" s="41">
        <v>44562</v>
      </c>
      <c r="G136" s="41">
        <v>44652</v>
      </c>
      <c r="H136" s="43">
        <v>6421859</v>
      </c>
      <c r="I136" s="40" t="s">
        <v>34</v>
      </c>
      <c r="J136" s="40">
        <v>90</v>
      </c>
      <c r="K136" s="40">
        <v>-5.7299999999999999E-3</v>
      </c>
      <c r="L136" s="42">
        <v>9199.3130175000006</v>
      </c>
      <c r="M136" s="51">
        <v>0</v>
      </c>
      <c r="N136" s="42">
        <v>0</v>
      </c>
      <c r="O136" s="42">
        <v>9199.3130175000006</v>
      </c>
      <c r="P136" s="42" t="s">
        <v>19</v>
      </c>
      <c r="Q136" s="42">
        <v>9199.3130175000006</v>
      </c>
      <c r="R136" s="42">
        <v>0</v>
      </c>
    </row>
    <row r="137" spans="1:18" x14ac:dyDescent="0.25">
      <c r="A137" s="40" t="s">
        <v>20</v>
      </c>
      <c r="B137" s="40" t="s">
        <v>379</v>
      </c>
      <c r="C137" s="40" t="s">
        <v>380</v>
      </c>
      <c r="D137" s="40" t="s">
        <v>381</v>
      </c>
      <c r="E137" s="40" t="s">
        <v>44</v>
      </c>
      <c r="F137" s="41">
        <v>44640</v>
      </c>
      <c r="G137" s="41">
        <v>44671</v>
      </c>
      <c r="H137" s="43">
        <v>1962174.37</v>
      </c>
      <c r="I137" s="40" t="s">
        <v>34</v>
      </c>
      <c r="J137" s="40">
        <v>31</v>
      </c>
      <c r="K137" s="40">
        <v>2.0400000000000001E-2</v>
      </c>
      <c r="L137" s="42">
        <v>-3446.8863099666669</v>
      </c>
      <c r="M137" s="51">
        <v>0</v>
      </c>
      <c r="N137" s="42">
        <v>0</v>
      </c>
      <c r="O137" s="42">
        <v>-3446.8863099666669</v>
      </c>
      <c r="P137" s="42" t="s">
        <v>19</v>
      </c>
      <c r="Q137" s="42">
        <v>-1334.2785716000001</v>
      </c>
      <c r="R137" s="42">
        <v>-2112.607738366667</v>
      </c>
    </row>
    <row r="138" spans="1:18" x14ac:dyDescent="0.25">
      <c r="A138" s="40" t="s">
        <v>20</v>
      </c>
      <c r="B138" s="40" t="s">
        <v>382</v>
      </c>
      <c r="C138" s="40" t="s">
        <v>383</v>
      </c>
      <c r="D138" s="40" t="s">
        <v>105</v>
      </c>
      <c r="E138" s="40" t="s">
        <v>44</v>
      </c>
      <c r="F138" s="41">
        <v>44562</v>
      </c>
      <c r="G138" s="41">
        <v>44652</v>
      </c>
      <c r="H138" s="43">
        <v>5225363.3600000003</v>
      </c>
      <c r="I138" s="40" t="s">
        <v>34</v>
      </c>
      <c r="J138" s="40">
        <v>90</v>
      </c>
      <c r="K138" s="40">
        <v>-5.6499999999999996E-3</v>
      </c>
      <c r="L138" s="42">
        <v>7380.8257460000004</v>
      </c>
      <c r="M138" s="51">
        <v>1.9E-2</v>
      </c>
      <c r="N138" s="42">
        <v>-24820.47596</v>
      </c>
      <c r="O138" s="42">
        <v>-17439.650214000001</v>
      </c>
      <c r="P138" s="42" t="s">
        <v>19</v>
      </c>
      <c r="Q138" s="42">
        <v>-17439.650214000001</v>
      </c>
      <c r="R138" s="42">
        <v>0</v>
      </c>
    </row>
    <row r="139" spans="1:18" x14ac:dyDescent="0.25">
      <c r="A139" s="40" t="s">
        <v>20</v>
      </c>
      <c r="B139" s="40" t="s">
        <v>384</v>
      </c>
      <c r="C139" s="40" t="s">
        <v>385</v>
      </c>
      <c r="D139" s="40" t="s">
        <v>386</v>
      </c>
      <c r="E139" s="40" t="s">
        <v>44</v>
      </c>
      <c r="F139" s="41">
        <v>44641</v>
      </c>
      <c r="G139" s="41">
        <v>44733</v>
      </c>
      <c r="H139" s="43">
        <v>5788978.7400000002</v>
      </c>
      <c r="I139" s="40" t="s">
        <v>34</v>
      </c>
      <c r="J139" s="40">
        <v>92</v>
      </c>
      <c r="K139" s="40">
        <v>-4.9399999999999999E-3</v>
      </c>
      <c r="L139" s="42">
        <v>7308.2640493199997</v>
      </c>
      <c r="M139" s="51">
        <v>1.7670000000000002E-2</v>
      </c>
      <c r="N139" s="42">
        <v>-26141.09833026</v>
      </c>
      <c r="O139" s="42">
        <v>-18832.834280939998</v>
      </c>
      <c r="P139" s="42" t="s">
        <v>19</v>
      </c>
      <c r="Q139" s="42">
        <v>-2251.7519248949998</v>
      </c>
      <c r="R139" s="42">
        <v>-16581.082356044997</v>
      </c>
    </row>
    <row r="140" spans="1:18" x14ac:dyDescent="0.25">
      <c r="A140" s="40" t="s">
        <v>20</v>
      </c>
      <c r="B140" s="40" t="s">
        <v>387</v>
      </c>
      <c r="C140" s="40" t="s">
        <v>388</v>
      </c>
      <c r="D140" s="40" t="s">
        <v>386</v>
      </c>
      <c r="E140" s="40" t="s">
        <v>44</v>
      </c>
      <c r="F140" s="41">
        <v>44621</v>
      </c>
      <c r="G140" s="41">
        <v>44713</v>
      </c>
      <c r="H140" s="43">
        <v>4766127.1399999997</v>
      </c>
      <c r="I140" s="40" t="s">
        <v>34</v>
      </c>
      <c r="J140" s="40">
        <v>92</v>
      </c>
      <c r="K140" s="40">
        <v>0</v>
      </c>
      <c r="L140" s="42">
        <v>0</v>
      </c>
      <c r="M140" s="51">
        <v>1.2999999999999999E-2</v>
      </c>
      <c r="N140" s="42">
        <v>-15834.133498444442</v>
      </c>
      <c r="O140" s="42">
        <v>-15834.133498444442</v>
      </c>
      <c r="P140" s="42" t="s">
        <v>19</v>
      </c>
      <c r="Q140" s="42">
        <v>-5335.4145483888879</v>
      </c>
      <c r="R140" s="42">
        <v>-10498.718950055552</v>
      </c>
    </row>
    <row r="141" spans="1:18" x14ac:dyDescent="0.25">
      <c r="A141" s="40" t="s">
        <v>20</v>
      </c>
      <c r="B141" s="40" t="s">
        <v>389</v>
      </c>
      <c r="C141" s="40" t="s">
        <v>390</v>
      </c>
      <c r="D141" s="40" t="s">
        <v>113</v>
      </c>
      <c r="E141" s="40" t="s">
        <v>44</v>
      </c>
      <c r="F141" s="41">
        <v>44562</v>
      </c>
      <c r="G141" s="41">
        <v>44652</v>
      </c>
      <c r="H141" s="43">
        <v>5066160.79</v>
      </c>
      <c r="I141" s="40" t="s">
        <v>34</v>
      </c>
      <c r="J141" s="40">
        <v>90</v>
      </c>
      <c r="K141" s="40">
        <v>-5.7199999999999994E-3</v>
      </c>
      <c r="L141" s="42">
        <v>7244.6099296999992</v>
      </c>
      <c r="M141" s="51">
        <v>1.8800000000000001E-2</v>
      </c>
      <c r="N141" s="42">
        <v>-23810.955712999999</v>
      </c>
      <c r="O141" s="42">
        <v>-16566.345783299999</v>
      </c>
      <c r="P141" s="42" t="s">
        <v>19</v>
      </c>
      <c r="Q141" s="42">
        <v>-16566.345783299999</v>
      </c>
      <c r="R141" s="42">
        <v>0</v>
      </c>
    </row>
    <row r="142" spans="1:18" x14ac:dyDescent="0.25">
      <c r="A142" s="40" t="s">
        <v>20</v>
      </c>
      <c r="B142" s="40" t="s">
        <v>391</v>
      </c>
      <c r="C142" s="40" t="s">
        <v>392</v>
      </c>
      <c r="D142" s="40" t="s">
        <v>47</v>
      </c>
      <c r="E142" s="40" t="s">
        <v>44</v>
      </c>
      <c r="F142" s="41">
        <v>44562</v>
      </c>
      <c r="G142" s="41">
        <v>44652</v>
      </c>
      <c r="H142" s="43">
        <v>3361174.52</v>
      </c>
      <c r="I142" s="40" t="s">
        <v>34</v>
      </c>
      <c r="J142" s="40">
        <v>90</v>
      </c>
      <c r="K142" s="40">
        <v>0</v>
      </c>
      <c r="L142" s="42">
        <v>0</v>
      </c>
      <c r="M142" s="51">
        <v>1.95E-2</v>
      </c>
      <c r="N142" s="42">
        <v>-16385.725784999999</v>
      </c>
      <c r="O142" s="42">
        <v>-16385.725784999999</v>
      </c>
      <c r="P142" s="42" t="s">
        <v>19</v>
      </c>
      <c r="Q142" s="42">
        <v>-16385.725784999999</v>
      </c>
      <c r="R142" s="42">
        <v>0</v>
      </c>
    </row>
    <row r="143" spans="1:18" x14ac:dyDescent="0.25">
      <c r="A143" s="40" t="s">
        <v>20</v>
      </c>
      <c r="B143" s="40" t="s">
        <v>393</v>
      </c>
      <c r="C143" s="40" t="s">
        <v>394</v>
      </c>
      <c r="D143" s="40" t="s">
        <v>108</v>
      </c>
      <c r="E143" s="40" t="s">
        <v>44</v>
      </c>
      <c r="F143" s="41">
        <v>44562</v>
      </c>
      <c r="G143" s="41">
        <v>44652</v>
      </c>
      <c r="H143" s="43">
        <v>3565099.76</v>
      </c>
      <c r="I143" s="40" t="s">
        <v>34</v>
      </c>
      <c r="J143" s="40">
        <v>90</v>
      </c>
      <c r="K143" s="40">
        <v>-5.6499999999999996E-3</v>
      </c>
      <c r="L143" s="42">
        <v>5035.7034109999995</v>
      </c>
      <c r="M143" s="51">
        <v>1.9E-2</v>
      </c>
      <c r="N143" s="42">
        <v>-16934.223859999998</v>
      </c>
      <c r="O143" s="42">
        <v>-11898.520449</v>
      </c>
      <c r="P143" s="42" t="s">
        <v>19</v>
      </c>
      <c r="Q143" s="42">
        <v>-11898.520449</v>
      </c>
      <c r="R143" s="42">
        <v>0</v>
      </c>
    </row>
    <row r="144" spans="1:18" x14ac:dyDescent="0.25">
      <c r="A144" s="40" t="s">
        <v>20</v>
      </c>
      <c r="B144" s="40" t="s">
        <v>395</v>
      </c>
      <c r="C144" s="40" t="s">
        <v>396</v>
      </c>
      <c r="D144" s="40" t="s">
        <v>43</v>
      </c>
      <c r="E144" s="40" t="s">
        <v>44</v>
      </c>
      <c r="F144" s="41">
        <v>44589</v>
      </c>
      <c r="G144" s="41">
        <v>44679</v>
      </c>
      <c r="H144" s="43">
        <v>524647.09</v>
      </c>
      <c r="I144" s="40" t="s">
        <v>34</v>
      </c>
      <c r="J144" s="40">
        <v>90</v>
      </c>
      <c r="K144" s="40">
        <v>-5.7099999999999998E-3</v>
      </c>
      <c r="L144" s="42">
        <v>748.93372097499991</v>
      </c>
      <c r="M144" s="51">
        <v>1.6625999999999998E-2</v>
      </c>
      <c r="N144" s="42">
        <v>-2180.6956295849996</v>
      </c>
      <c r="O144" s="42">
        <v>-1431.7619086099996</v>
      </c>
      <c r="P144" s="42" t="s">
        <v>19</v>
      </c>
      <c r="Q144" s="42">
        <v>-1002.2333360269997</v>
      </c>
      <c r="R144" s="42">
        <v>-429.52857258299986</v>
      </c>
    </row>
    <row r="145" spans="1:18" x14ac:dyDescent="0.25">
      <c r="A145" s="40" t="s">
        <v>20</v>
      </c>
      <c r="B145" s="40" t="s">
        <v>397</v>
      </c>
      <c r="C145" s="40" t="s">
        <v>398</v>
      </c>
      <c r="D145" s="40" t="s">
        <v>105</v>
      </c>
      <c r="E145" s="40" t="s">
        <v>44</v>
      </c>
      <c r="F145" s="41">
        <v>44651</v>
      </c>
      <c r="G145" s="41">
        <v>44742</v>
      </c>
      <c r="H145" s="43">
        <v>430240.32</v>
      </c>
      <c r="I145" s="40" t="s">
        <v>34</v>
      </c>
      <c r="J145" s="40">
        <v>91</v>
      </c>
      <c r="K145" s="40">
        <v>-5.3200000000000001E-3</v>
      </c>
      <c r="L145" s="42">
        <v>578.57762143999992</v>
      </c>
      <c r="M145" s="51">
        <v>1.6E-2</v>
      </c>
      <c r="N145" s="42">
        <v>-1740.0830719999999</v>
      </c>
      <c r="O145" s="42">
        <v>-1161.5054505600001</v>
      </c>
      <c r="P145" s="42" t="s">
        <v>19</v>
      </c>
      <c r="Q145" s="42">
        <v>-12.763796160000002</v>
      </c>
      <c r="R145" s="42">
        <v>-1148.7416544000002</v>
      </c>
    </row>
    <row r="146" spans="1:18" x14ac:dyDescent="0.25">
      <c r="A146" s="40" t="s">
        <v>20</v>
      </c>
      <c r="B146" s="40" t="s">
        <v>399</v>
      </c>
      <c r="C146" s="40" t="s">
        <v>400</v>
      </c>
      <c r="D146" s="40" t="s">
        <v>47</v>
      </c>
      <c r="E146" s="40" t="s">
        <v>44</v>
      </c>
      <c r="F146" s="41">
        <v>44651</v>
      </c>
      <c r="G146" s="41">
        <v>44652</v>
      </c>
      <c r="H146" s="43">
        <v>1</v>
      </c>
      <c r="I146" s="40" t="s">
        <v>34</v>
      </c>
      <c r="J146" s="40">
        <v>1</v>
      </c>
      <c r="K146" s="40">
        <v>0</v>
      </c>
      <c r="L146" s="42">
        <v>0</v>
      </c>
      <c r="M146" s="51">
        <v>1.4999999999999999E-2</v>
      </c>
      <c r="N146" s="42">
        <v>-4.1666666666666665E-5</v>
      </c>
      <c r="O146" s="42">
        <v>-4.1666666666666665E-5</v>
      </c>
      <c r="P146" s="42" t="s">
        <v>19</v>
      </c>
      <c r="Q146" s="42">
        <v>-4.1666666666666665E-5</v>
      </c>
      <c r="R146" s="42">
        <v>0</v>
      </c>
    </row>
    <row r="147" spans="1:18" x14ac:dyDescent="0.25">
      <c r="A147" s="40" t="s">
        <v>20</v>
      </c>
      <c r="B147" s="40" t="s">
        <v>401</v>
      </c>
      <c r="C147" s="40" t="s">
        <v>402</v>
      </c>
      <c r="D147" s="40" t="s">
        <v>79</v>
      </c>
      <c r="E147" s="40" t="s">
        <v>44</v>
      </c>
      <c r="F147" s="41">
        <v>44562</v>
      </c>
      <c r="G147" s="41">
        <v>44652</v>
      </c>
      <c r="H147" s="43">
        <v>13653683.109999999</v>
      </c>
      <c r="I147" s="40" t="s">
        <v>34</v>
      </c>
      <c r="J147" s="40">
        <v>90</v>
      </c>
      <c r="K147" s="40">
        <v>0</v>
      </c>
      <c r="L147" s="42">
        <v>0</v>
      </c>
      <c r="M147" s="51">
        <v>1.7999999999999999E-2</v>
      </c>
      <c r="N147" s="42">
        <v>-61441.573994999992</v>
      </c>
      <c r="O147" s="42">
        <v>-61441.573994999992</v>
      </c>
      <c r="P147" s="42" t="s">
        <v>19</v>
      </c>
      <c r="Q147" s="42">
        <v>-61441.573994999992</v>
      </c>
      <c r="R147" s="42">
        <v>0</v>
      </c>
    </row>
    <row r="148" spans="1:18" x14ac:dyDescent="0.25">
      <c r="A148" s="40" t="s">
        <v>20</v>
      </c>
      <c r="B148" s="40" t="s">
        <v>403</v>
      </c>
      <c r="C148" s="40" t="s">
        <v>404</v>
      </c>
      <c r="D148" s="40" t="s">
        <v>79</v>
      </c>
      <c r="E148" s="40" t="s">
        <v>44</v>
      </c>
      <c r="F148" s="41">
        <v>44562</v>
      </c>
      <c r="G148" s="41">
        <v>44652</v>
      </c>
      <c r="H148" s="43">
        <v>7125624.5199999996</v>
      </c>
      <c r="I148" s="40" t="s">
        <v>34</v>
      </c>
      <c r="J148" s="40">
        <v>90</v>
      </c>
      <c r="K148" s="40">
        <v>0</v>
      </c>
      <c r="L148" s="42">
        <v>0</v>
      </c>
      <c r="M148" s="51">
        <v>1.7999999999999999E-2</v>
      </c>
      <c r="N148" s="42">
        <v>-32065.310339999996</v>
      </c>
      <c r="O148" s="42">
        <v>-32065.310339999996</v>
      </c>
      <c r="P148" s="42" t="s">
        <v>19</v>
      </c>
      <c r="Q148" s="42">
        <v>-32065.310339999996</v>
      </c>
      <c r="R148" s="42">
        <v>0</v>
      </c>
    </row>
    <row r="149" spans="1:18" x14ac:dyDescent="0.25">
      <c r="A149" s="40" t="s">
        <v>20</v>
      </c>
      <c r="B149" s="40" t="s">
        <v>405</v>
      </c>
      <c r="C149" s="40" t="s">
        <v>406</v>
      </c>
      <c r="D149" s="40" t="s">
        <v>113</v>
      </c>
      <c r="E149" s="40" t="s">
        <v>44</v>
      </c>
      <c r="F149" s="41">
        <v>44562</v>
      </c>
      <c r="G149" s="41">
        <v>44652</v>
      </c>
      <c r="H149" s="43">
        <v>5074919.1399999997</v>
      </c>
      <c r="I149" s="40" t="s">
        <v>34</v>
      </c>
      <c r="J149" s="40">
        <v>90</v>
      </c>
      <c r="K149" s="40">
        <v>-5.7199999999999994E-3</v>
      </c>
      <c r="L149" s="42">
        <v>7257.1343701999986</v>
      </c>
      <c r="M149" s="51">
        <v>1.95E-2</v>
      </c>
      <c r="N149" s="42">
        <v>-24740.2308075</v>
      </c>
      <c r="O149" s="42">
        <v>-17483.096437300002</v>
      </c>
      <c r="P149" s="42" t="s">
        <v>19</v>
      </c>
      <c r="Q149" s="42">
        <v>-17483.096437300002</v>
      </c>
      <c r="R149" s="42">
        <v>0</v>
      </c>
    </row>
    <row r="150" spans="1:18" x14ac:dyDescent="0.25">
      <c r="A150" s="40" t="s">
        <v>20</v>
      </c>
      <c r="B150" s="40" t="s">
        <v>407</v>
      </c>
      <c r="C150" s="40" t="s">
        <v>408</v>
      </c>
      <c r="D150" s="40" t="s">
        <v>105</v>
      </c>
      <c r="E150" s="40" t="s">
        <v>44</v>
      </c>
      <c r="F150" s="41">
        <v>44562</v>
      </c>
      <c r="G150" s="41">
        <v>44652</v>
      </c>
      <c r="H150" s="43">
        <v>3940489.13</v>
      </c>
      <c r="I150" s="40" t="s">
        <v>34</v>
      </c>
      <c r="J150" s="40">
        <v>90</v>
      </c>
      <c r="K150" s="40">
        <v>-5.7299999999999999E-3</v>
      </c>
      <c r="L150" s="42">
        <v>5644.7506787249995</v>
      </c>
      <c r="M150" s="51">
        <v>0.02</v>
      </c>
      <c r="N150" s="42">
        <v>-19702.445650000001</v>
      </c>
      <c r="O150" s="42">
        <v>-14057.694971275003</v>
      </c>
      <c r="P150" s="42" t="s">
        <v>19</v>
      </c>
      <c r="Q150" s="42">
        <v>-14057.694971275003</v>
      </c>
      <c r="R150" s="42">
        <v>0</v>
      </c>
    </row>
    <row r="151" spans="1:18" x14ac:dyDescent="0.25">
      <c r="A151" s="40" t="s">
        <v>20</v>
      </c>
      <c r="B151" s="40" t="s">
        <v>409</v>
      </c>
      <c r="C151" s="40" t="s">
        <v>410</v>
      </c>
      <c r="D151" s="40" t="s">
        <v>47</v>
      </c>
      <c r="E151" s="40" t="s">
        <v>44</v>
      </c>
      <c r="F151" s="41">
        <v>44562</v>
      </c>
      <c r="G151" s="41">
        <v>44652</v>
      </c>
      <c r="H151" s="43">
        <v>2965063.03</v>
      </c>
      <c r="I151" s="40" t="s">
        <v>34</v>
      </c>
      <c r="J151" s="40">
        <v>90</v>
      </c>
      <c r="K151" s="40">
        <v>0</v>
      </c>
      <c r="L151" s="42">
        <v>0</v>
      </c>
      <c r="M151" s="51">
        <v>1.95E-2</v>
      </c>
      <c r="N151" s="42">
        <v>-14454.68227125</v>
      </c>
      <c r="O151" s="42">
        <v>-14454.68227125</v>
      </c>
      <c r="P151" s="42" t="s">
        <v>19</v>
      </c>
      <c r="Q151" s="42">
        <v>-14454.68227125</v>
      </c>
      <c r="R151" s="42">
        <v>0</v>
      </c>
    </row>
    <row r="152" spans="1:18" x14ac:dyDescent="0.25">
      <c r="A152" s="40" t="s">
        <v>20</v>
      </c>
      <c r="B152" s="40" t="s">
        <v>411</v>
      </c>
      <c r="C152" s="40" t="s">
        <v>412</v>
      </c>
      <c r="D152" s="40" t="s">
        <v>413</v>
      </c>
      <c r="E152" s="40" t="s">
        <v>414</v>
      </c>
      <c r="F152" s="41">
        <v>44597</v>
      </c>
      <c r="G152" s="41">
        <v>44686</v>
      </c>
      <c r="H152" s="43">
        <v>1541681.67</v>
      </c>
      <c r="I152" s="40" t="s">
        <v>34</v>
      </c>
      <c r="J152" s="40">
        <v>89</v>
      </c>
      <c r="K152" s="40">
        <v>0</v>
      </c>
      <c r="L152" s="42">
        <v>0</v>
      </c>
      <c r="M152" s="51">
        <v>1.2999999999999999E-2</v>
      </c>
      <c r="N152" s="42">
        <v>-4954.7935894166658</v>
      </c>
      <c r="O152" s="42">
        <v>-4954.7935894166658</v>
      </c>
      <c r="P152" s="42" t="s">
        <v>19</v>
      </c>
      <c r="Q152" s="42">
        <v>-3061.9510945833326</v>
      </c>
      <c r="R152" s="42">
        <v>-1892.8424948333329</v>
      </c>
    </row>
    <row r="153" spans="1:18" x14ac:dyDescent="0.25">
      <c r="A153" s="40" t="s">
        <v>20</v>
      </c>
      <c r="B153" s="40" t="s">
        <v>415</v>
      </c>
      <c r="C153" s="40" t="s">
        <v>416</v>
      </c>
      <c r="D153" s="40" t="s">
        <v>417</v>
      </c>
      <c r="E153" s="40" t="s">
        <v>418</v>
      </c>
      <c r="F153" s="41">
        <v>44566</v>
      </c>
      <c r="G153" s="41">
        <v>44747</v>
      </c>
      <c r="H153" s="43">
        <v>35000000</v>
      </c>
      <c r="I153" s="40" t="s">
        <v>34</v>
      </c>
      <c r="J153" s="40">
        <v>181</v>
      </c>
      <c r="K153" s="40">
        <v>0</v>
      </c>
      <c r="L153" s="42">
        <v>0</v>
      </c>
      <c r="M153" s="51">
        <v>1.4E-2</v>
      </c>
      <c r="N153" s="42">
        <v>-246361.11111111109</v>
      </c>
      <c r="O153" s="42">
        <v>-246361.11111111109</v>
      </c>
      <c r="P153" s="42" t="s">
        <v>19</v>
      </c>
      <c r="Q153" s="42">
        <v>-117055.55555555555</v>
      </c>
      <c r="R153" s="42">
        <v>-129305.55555555555</v>
      </c>
    </row>
    <row r="154" spans="1:18" x14ac:dyDescent="0.25">
      <c r="A154" s="40" t="s">
        <v>20</v>
      </c>
      <c r="B154" s="40" t="s">
        <v>419</v>
      </c>
      <c r="C154" s="40" t="s">
        <v>420</v>
      </c>
      <c r="D154" s="40" t="s">
        <v>82</v>
      </c>
      <c r="E154" s="40" t="s">
        <v>83</v>
      </c>
      <c r="F154" s="41">
        <v>44545</v>
      </c>
      <c r="G154" s="41">
        <v>44910</v>
      </c>
      <c r="H154" s="43">
        <v>63000000</v>
      </c>
      <c r="I154" s="40" t="s">
        <v>34</v>
      </c>
      <c r="J154" s="40">
        <v>365</v>
      </c>
      <c r="K154" s="40">
        <v>2.1999999999999999E-2</v>
      </c>
      <c r="L154" s="42">
        <v>-1386000</v>
      </c>
      <c r="M154" s="51">
        <v>0</v>
      </c>
      <c r="N154" s="42">
        <v>0</v>
      </c>
      <c r="O154" s="42">
        <v>-1386000</v>
      </c>
      <c r="P154" s="42" t="s">
        <v>19</v>
      </c>
      <c r="Q154" s="42">
        <v>-406306.84931506851</v>
      </c>
      <c r="R154" s="42">
        <v>-979693.15068493143</v>
      </c>
    </row>
    <row r="155" spans="1:18" x14ac:dyDescent="0.25">
      <c r="A155" s="40" t="s">
        <v>20</v>
      </c>
      <c r="B155" s="40" t="s">
        <v>419</v>
      </c>
      <c r="C155" s="40" t="s">
        <v>420</v>
      </c>
      <c r="D155" s="40" t="s">
        <v>82</v>
      </c>
      <c r="E155" s="40" t="s">
        <v>83</v>
      </c>
      <c r="F155" s="41">
        <v>44562</v>
      </c>
      <c r="G155" s="41">
        <v>44927</v>
      </c>
      <c r="H155" s="43">
        <v>63000000</v>
      </c>
      <c r="I155" s="40" t="s">
        <v>34</v>
      </c>
      <c r="J155" s="40">
        <v>365</v>
      </c>
      <c r="K155" s="40">
        <v>2.1999999999999999E-2</v>
      </c>
      <c r="L155" s="42">
        <v>-1386000</v>
      </c>
      <c r="M155" s="51">
        <v>0</v>
      </c>
      <c r="N155" s="42">
        <v>0</v>
      </c>
      <c r="O155" s="42">
        <v>-1386000</v>
      </c>
      <c r="P155" s="42" t="s">
        <v>19</v>
      </c>
      <c r="Q155" s="42">
        <v>-341753.42465753423</v>
      </c>
      <c r="R155" s="42">
        <v>-1044246.5753424658</v>
      </c>
    </row>
    <row r="156" spans="1:18" x14ac:dyDescent="0.25">
      <c r="A156" s="40" t="s">
        <v>20</v>
      </c>
      <c r="B156" s="40" t="s">
        <v>421</v>
      </c>
      <c r="C156" s="40" t="s">
        <v>422</v>
      </c>
      <c r="D156" s="40" t="s">
        <v>423</v>
      </c>
      <c r="E156" s="40" t="s">
        <v>424</v>
      </c>
      <c r="F156" s="41">
        <v>44625</v>
      </c>
      <c r="G156" s="41">
        <v>44656</v>
      </c>
      <c r="H156" s="43">
        <v>9166666.5</v>
      </c>
      <c r="I156" s="40" t="s">
        <v>34</v>
      </c>
      <c r="J156" s="40">
        <v>31</v>
      </c>
      <c r="K156" s="40">
        <v>0</v>
      </c>
      <c r="L156" s="42">
        <v>0</v>
      </c>
      <c r="M156" s="51">
        <v>1.8749999999999999E-2</v>
      </c>
      <c r="N156" s="42">
        <v>-14800.346953124998</v>
      </c>
      <c r="O156" s="42">
        <v>-14800.346953124998</v>
      </c>
      <c r="P156" s="42" t="s">
        <v>19</v>
      </c>
      <c r="Q156" s="42">
        <v>-12890.624765624998</v>
      </c>
      <c r="R156" s="42">
        <v>-1909.7221874999996</v>
      </c>
    </row>
    <row r="157" spans="1:18" x14ac:dyDescent="0.25">
      <c r="A157" s="40" t="s">
        <v>20</v>
      </c>
      <c r="B157" s="40" t="s">
        <v>425</v>
      </c>
      <c r="C157" s="40" t="s">
        <v>426</v>
      </c>
      <c r="D157" s="40" t="s">
        <v>427</v>
      </c>
      <c r="E157" s="40" t="s">
        <v>428</v>
      </c>
      <c r="F157" s="41">
        <v>44635</v>
      </c>
      <c r="G157" s="41">
        <v>44727</v>
      </c>
      <c r="H157" s="43">
        <v>7714285.7199999997</v>
      </c>
      <c r="I157" s="40" t="s">
        <v>34</v>
      </c>
      <c r="J157" s="40">
        <v>92</v>
      </c>
      <c r="K157" s="40">
        <v>0</v>
      </c>
      <c r="L157" s="42">
        <v>0</v>
      </c>
      <c r="M157" s="51">
        <v>1.8200000000000001E-2</v>
      </c>
      <c r="N157" s="42">
        <v>-35880.000026577778</v>
      </c>
      <c r="O157" s="42">
        <v>-35880.000026577778</v>
      </c>
      <c r="P157" s="42" t="s">
        <v>19</v>
      </c>
      <c r="Q157" s="42">
        <v>-6630.0000049111104</v>
      </c>
      <c r="R157" s="42">
        <v>-29250.000021666667</v>
      </c>
    </row>
    <row r="158" spans="1:18" x14ac:dyDescent="0.25">
      <c r="A158" s="40" t="s">
        <v>20</v>
      </c>
      <c r="B158" s="40" t="s">
        <v>429</v>
      </c>
      <c r="C158" s="40" t="s">
        <v>430</v>
      </c>
      <c r="D158" s="40" t="s">
        <v>329</v>
      </c>
      <c r="E158" s="40" t="s">
        <v>330</v>
      </c>
      <c r="F158" s="41">
        <v>44598</v>
      </c>
      <c r="G158" s="41">
        <v>44687</v>
      </c>
      <c r="H158" s="43">
        <v>5000000</v>
      </c>
      <c r="I158" s="40" t="s">
        <v>34</v>
      </c>
      <c r="J158" s="40">
        <v>89</v>
      </c>
      <c r="K158" s="40">
        <v>0</v>
      </c>
      <c r="L158" s="42">
        <v>0</v>
      </c>
      <c r="M158" s="51">
        <v>1.4999999999999999E-2</v>
      </c>
      <c r="N158" s="42">
        <v>-18541.666666666668</v>
      </c>
      <c r="O158" s="42">
        <v>-18541.666666666668</v>
      </c>
      <c r="P158" s="42" t="s">
        <v>19</v>
      </c>
      <c r="Q158" s="42">
        <v>-11250.000000000002</v>
      </c>
      <c r="R158" s="42">
        <v>-7291.6666666666679</v>
      </c>
    </row>
    <row r="159" spans="1:18" x14ac:dyDescent="0.25">
      <c r="A159" s="40" t="s">
        <v>20</v>
      </c>
      <c r="B159" s="40" t="s">
        <v>431</v>
      </c>
      <c r="C159" s="40" t="s">
        <v>432</v>
      </c>
      <c r="D159" s="40" t="s">
        <v>433</v>
      </c>
      <c r="E159" s="40" t="s">
        <v>434</v>
      </c>
      <c r="F159" s="41">
        <v>44566</v>
      </c>
      <c r="G159" s="41">
        <v>44747</v>
      </c>
      <c r="H159" s="43">
        <v>18000000</v>
      </c>
      <c r="I159" s="40" t="s">
        <v>34</v>
      </c>
      <c r="J159" s="40">
        <v>181</v>
      </c>
      <c r="K159" s="40">
        <v>0</v>
      </c>
      <c r="L159" s="42">
        <v>0</v>
      </c>
      <c r="M159" s="51">
        <v>1.4999999999999999E-2</v>
      </c>
      <c r="N159" s="42">
        <v>-135750</v>
      </c>
      <c r="O159" s="42">
        <v>-135750</v>
      </c>
      <c r="P159" s="42" t="s">
        <v>19</v>
      </c>
      <c r="Q159" s="42">
        <v>-64500</v>
      </c>
      <c r="R159" s="42">
        <v>-71250</v>
      </c>
    </row>
    <row r="160" spans="1:18" x14ac:dyDescent="0.25">
      <c r="A160" s="40" t="s">
        <v>20</v>
      </c>
      <c r="B160" s="40" t="s">
        <v>435</v>
      </c>
      <c r="C160" s="40" t="s">
        <v>436</v>
      </c>
      <c r="D160" s="40" t="s">
        <v>298</v>
      </c>
      <c r="E160" s="40" t="s">
        <v>21</v>
      </c>
      <c r="F160" s="41">
        <v>44606</v>
      </c>
      <c r="G160" s="41">
        <v>44695</v>
      </c>
      <c r="H160" s="43">
        <v>3000000</v>
      </c>
      <c r="I160" s="40" t="s">
        <v>34</v>
      </c>
      <c r="J160" s="40">
        <v>90</v>
      </c>
      <c r="K160" s="40">
        <v>0</v>
      </c>
      <c r="L160" s="42">
        <v>0</v>
      </c>
      <c r="M160" s="51">
        <v>1.6500000000000001E-2</v>
      </c>
      <c r="N160" s="42">
        <v>-12375</v>
      </c>
      <c r="O160" s="42">
        <v>-12375</v>
      </c>
      <c r="P160" s="42" t="s">
        <v>19</v>
      </c>
      <c r="Q160" s="42">
        <v>-6324.9999999999991</v>
      </c>
      <c r="R160" s="42">
        <v>-5912.5</v>
      </c>
    </row>
    <row r="161" spans="1:18" x14ac:dyDescent="0.25">
      <c r="A161" s="40" t="s">
        <v>20</v>
      </c>
      <c r="B161" s="40" t="s">
        <v>437</v>
      </c>
      <c r="C161" s="40" t="s">
        <v>438</v>
      </c>
      <c r="D161" s="40" t="s">
        <v>82</v>
      </c>
      <c r="E161" s="40" t="s">
        <v>83</v>
      </c>
      <c r="F161" s="41">
        <v>44630</v>
      </c>
      <c r="G161" s="41">
        <v>44995</v>
      </c>
      <c r="H161" s="43">
        <v>400000000</v>
      </c>
      <c r="I161" s="40" t="s">
        <v>34</v>
      </c>
      <c r="J161" s="40">
        <v>365</v>
      </c>
      <c r="K161" s="40">
        <v>2.63E-2</v>
      </c>
      <c r="L161" s="42">
        <v>-10520000</v>
      </c>
      <c r="M161" s="51">
        <v>0</v>
      </c>
      <c r="N161" s="42">
        <v>0</v>
      </c>
      <c r="O161" s="42">
        <v>-10520000</v>
      </c>
      <c r="P161" s="42" t="s">
        <v>19</v>
      </c>
      <c r="Q161" s="42">
        <v>-634082.19178082189</v>
      </c>
      <c r="R161" s="42">
        <v>-9885917.8082191776</v>
      </c>
    </row>
    <row r="162" spans="1:18" x14ac:dyDescent="0.25">
      <c r="A162" s="40" t="s">
        <v>20</v>
      </c>
      <c r="B162" s="40" t="s">
        <v>439</v>
      </c>
      <c r="C162" s="40" t="s">
        <v>440</v>
      </c>
      <c r="D162" s="40" t="s">
        <v>441</v>
      </c>
      <c r="E162" s="40" t="s">
        <v>442</v>
      </c>
      <c r="F162" s="41">
        <v>44651</v>
      </c>
      <c r="G162" s="41">
        <v>44681</v>
      </c>
      <c r="H162" s="43">
        <v>13310000</v>
      </c>
      <c r="I162" s="40" t="s">
        <v>34</v>
      </c>
      <c r="J162" s="40">
        <v>30</v>
      </c>
      <c r="K162" s="40">
        <v>3.95E-2</v>
      </c>
      <c r="L162" s="42">
        <v>-43812.083333333328</v>
      </c>
      <c r="M162" s="51">
        <v>2.1000000000000001E-2</v>
      </c>
      <c r="N162" s="42">
        <v>-23292.5</v>
      </c>
      <c r="O162" s="42">
        <v>-67104.583333333328</v>
      </c>
      <c r="P162" s="42" t="s">
        <v>169</v>
      </c>
      <c r="Q162" s="42">
        <v>-2236.8194444444443</v>
      </c>
      <c r="R162" s="42">
        <v>-64867.763888888883</v>
      </c>
    </row>
    <row r="163" spans="1:18" x14ac:dyDescent="0.25">
      <c r="A163" s="40" t="s">
        <v>20</v>
      </c>
      <c r="B163" s="40" t="s">
        <v>443</v>
      </c>
      <c r="C163" s="40" t="s">
        <v>444</v>
      </c>
      <c r="D163" s="40" t="s">
        <v>445</v>
      </c>
      <c r="E163" s="40" t="s">
        <v>446</v>
      </c>
      <c r="F163" s="41">
        <v>44484</v>
      </c>
      <c r="G163" s="41">
        <v>44666</v>
      </c>
      <c r="H163" s="43">
        <v>21452117.559999999</v>
      </c>
      <c r="I163" s="40" t="s">
        <v>34</v>
      </c>
      <c r="J163" s="40">
        <v>180</v>
      </c>
      <c r="K163" s="40">
        <v>0</v>
      </c>
      <c r="L163" s="42">
        <v>0</v>
      </c>
      <c r="M163" s="51">
        <v>1.7000000000000001E-2</v>
      </c>
      <c r="N163" s="42">
        <v>-182342.99926000001</v>
      </c>
      <c r="O163" s="42">
        <v>-182342.99926000001</v>
      </c>
      <c r="P163" s="42" t="s">
        <v>19</v>
      </c>
      <c r="Q163" s="42">
        <v>-170186.79930933335</v>
      </c>
      <c r="R163" s="42">
        <v>-14182.233275777779</v>
      </c>
    </row>
    <row r="164" spans="1:18" x14ac:dyDescent="0.25">
      <c r="A164" s="40" t="s">
        <v>20</v>
      </c>
      <c r="B164" s="40" t="s">
        <v>447</v>
      </c>
      <c r="C164" s="40" t="s">
        <v>448</v>
      </c>
      <c r="D164" s="40" t="s">
        <v>212</v>
      </c>
      <c r="E164" s="40" t="s">
        <v>213</v>
      </c>
      <c r="F164" s="41">
        <v>44597</v>
      </c>
      <c r="G164" s="41">
        <v>44686</v>
      </c>
      <c r="H164" s="43">
        <v>3426925.56</v>
      </c>
      <c r="I164" s="40" t="s">
        <v>34</v>
      </c>
      <c r="J164" s="40">
        <v>90</v>
      </c>
      <c r="K164" s="40">
        <v>1.4E-2</v>
      </c>
      <c r="L164" s="42">
        <v>-11994.239460000001</v>
      </c>
      <c r="M164" s="51">
        <v>0</v>
      </c>
      <c r="N164" s="42">
        <v>0</v>
      </c>
      <c r="O164" s="42">
        <v>-11994.239460000001</v>
      </c>
      <c r="P164" s="42" t="s">
        <v>19</v>
      </c>
      <c r="Q164" s="42">
        <v>-7329.8130033333346</v>
      </c>
      <c r="R164" s="42">
        <v>-4531.1571293333336</v>
      </c>
    </row>
    <row r="165" spans="1:18" x14ac:dyDescent="0.25">
      <c r="A165" s="40" t="s">
        <v>20</v>
      </c>
      <c r="B165" s="40" t="s">
        <v>449</v>
      </c>
      <c r="C165" s="40" t="s">
        <v>450</v>
      </c>
      <c r="D165" s="40" t="s">
        <v>190</v>
      </c>
      <c r="E165" s="40" t="s">
        <v>191</v>
      </c>
      <c r="F165" s="41">
        <v>44642</v>
      </c>
      <c r="G165" s="41">
        <v>44673</v>
      </c>
      <c r="H165" s="43">
        <v>3608911.25</v>
      </c>
      <c r="I165" s="40" t="s">
        <v>34</v>
      </c>
      <c r="J165" s="40">
        <v>30</v>
      </c>
      <c r="K165" s="40">
        <v>1.7999999999999999E-2</v>
      </c>
      <c r="L165" s="42">
        <v>-5413.3668749999997</v>
      </c>
      <c r="M165" s="51">
        <v>0</v>
      </c>
      <c r="N165" s="42">
        <v>0</v>
      </c>
      <c r="O165" s="42">
        <v>-5413.3668749999997</v>
      </c>
      <c r="P165" s="42" t="s">
        <v>19</v>
      </c>
      <c r="Q165" s="42">
        <v>-1804.4556249999998</v>
      </c>
      <c r="R165" s="42">
        <v>-3789.3568124999997</v>
      </c>
    </row>
    <row r="166" spans="1:18" x14ac:dyDescent="0.25">
      <c r="A166" s="40" t="s">
        <v>20</v>
      </c>
      <c r="B166" s="40" t="s">
        <v>451</v>
      </c>
      <c r="C166" s="40" t="s">
        <v>452</v>
      </c>
      <c r="D166" s="40" t="s">
        <v>190</v>
      </c>
      <c r="E166" s="40" t="s">
        <v>191</v>
      </c>
      <c r="F166" s="41">
        <v>44642</v>
      </c>
      <c r="G166" s="41">
        <v>44673</v>
      </c>
      <c r="H166" s="43">
        <v>3173968.18</v>
      </c>
      <c r="I166" s="40" t="s">
        <v>34</v>
      </c>
      <c r="J166" s="40">
        <v>30</v>
      </c>
      <c r="K166" s="40">
        <v>1.7999999999999999E-2</v>
      </c>
      <c r="L166" s="42">
        <v>-4760.9522699999998</v>
      </c>
      <c r="M166" s="51">
        <v>0</v>
      </c>
      <c r="N166" s="42">
        <v>0</v>
      </c>
      <c r="O166" s="42">
        <v>-4760.9522699999998</v>
      </c>
      <c r="P166" s="42" t="s">
        <v>19</v>
      </c>
      <c r="Q166" s="42">
        <v>-1586.9840899999999</v>
      </c>
      <c r="R166" s="42">
        <v>-3332.6665889999995</v>
      </c>
    </row>
    <row r="167" spans="1:18" x14ac:dyDescent="0.25">
      <c r="A167" s="40" t="s">
        <v>20</v>
      </c>
      <c r="B167" s="40" t="s">
        <v>453</v>
      </c>
      <c r="C167" s="40" t="s">
        <v>454</v>
      </c>
      <c r="D167" s="40" t="s">
        <v>190</v>
      </c>
      <c r="E167" s="40" t="s">
        <v>191</v>
      </c>
      <c r="F167" s="41">
        <v>44642</v>
      </c>
      <c r="G167" s="41">
        <v>44673</v>
      </c>
      <c r="H167" s="43">
        <v>2451293.7200000002</v>
      </c>
      <c r="I167" s="40" t="s">
        <v>34</v>
      </c>
      <c r="J167" s="40">
        <v>30</v>
      </c>
      <c r="K167" s="40">
        <v>1.7999999999999999E-2</v>
      </c>
      <c r="L167" s="42">
        <v>-3676.9405799999995</v>
      </c>
      <c r="M167" s="51">
        <v>0</v>
      </c>
      <c r="N167" s="42">
        <v>0</v>
      </c>
      <c r="O167" s="42">
        <v>-3676.9405799999995</v>
      </c>
      <c r="P167" s="42" t="s">
        <v>19</v>
      </c>
      <c r="Q167" s="42">
        <v>-1225.6468599999998</v>
      </c>
      <c r="R167" s="42">
        <v>-2573.8584059999994</v>
      </c>
    </row>
    <row r="168" spans="1:18" x14ac:dyDescent="0.25">
      <c r="A168" s="40" t="s">
        <v>20</v>
      </c>
      <c r="B168" s="40" t="s">
        <v>455</v>
      </c>
      <c r="C168" s="40" t="s">
        <v>456</v>
      </c>
      <c r="D168" s="40" t="s">
        <v>190</v>
      </c>
      <c r="E168" s="40" t="s">
        <v>191</v>
      </c>
      <c r="F168" s="41">
        <v>44645</v>
      </c>
      <c r="G168" s="41">
        <v>44676</v>
      </c>
      <c r="H168" s="43">
        <v>1781792.46</v>
      </c>
      <c r="I168" s="40" t="s">
        <v>34</v>
      </c>
      <c r="J168" s="40">
        <v>30</v>
      </c>
      <c r="K168" s="40">
        <v>1.7999999999999999E-2</v>
      </c>
      <c r="L168" s="42">
        <v>-2672.6886899999995</v>
      </c>
      <c r="M168" s="51">
        <v>0</v>
      </c>
      <c r="N168" s="42">
        <v>0</v>
      </c>
      <c r="O168" s="42">
        <v>-2672.6886899999995</v>
      </c>
      <c r="P168" s="42" t="s">
        <v>19</v>
      </c>
      <c r="Q168" s="42">
        <v>-623.62736099999984</v>
      </c>
      <c r="R168" s="42">
        <v>-2138.1509519999995</v>
      </c>
    </row>
    <row r="169" spans="1:18" x14ac:dyDescent="0.25">
      <c r="A169" s="40" t="s">
        <v>20</v>
      </c>
      <c r="B169" s="40" t="s">
        <v>457</v>
      </c>
      <c r="C169" s="40" t="s">
        <v>458</v>
      </c>
      <c r="D169" s="40" t="s">
        <v>459</v>
      </c>
      <c r="E169" s="40" t="s">
        <v>460</v>
      </c>
      <c r="F169" s="41">
        <v>44625</v>
      </c>
      <c r="G169" s="41">
        <v>44717</v>
      </c>
      <c r="H169" s="43">
        <v>5082237.58</v>
      </c>
      <c r="I169" s="40" t="s">
        <v>34</v>
      </c>
      <c r="J169" s="40">
        <v>92</v>
      </c>
      <c r="K169" s="40">
        <v>0</v>
      </c>
      <c r="L169" s="42">
        <v>0</v>
      </c>
      <c r="M169" s="51">
        <v>8.7500000000000008E-3</v>
      </c>
      <c r="N169" s="42">
        <v>-11364.447921944444</v>
      </c>
      <c r="O169" s="42">
        <v>-11364.447921944444</v>
      </c>
      <c r="P169" s="42" t="s">
        <v>19</v>
      </c>
      <c r="Q169" s="42">
        <v>-3335.2184118750001</v>
      </c>
      <c r="R169" s="42">
        <v>-8029.2295100694446</v>
      </c>
    </row>
    <row r="170" spans="1:18" x14ac:dyDescent="0.25">
      <c r="A170" s="40" t="s">
        <v>20</v>
      </c>
      <c r="B170" s="40" t="s">
        <v>461</v>
      </c>
      <c r="C170" s="40" t="s">
        <v>462</v>
      </c>
      <c r="D170" s="40" t="s">
        <v>321</v>
      </c>
      <c r="E170" s="40" t="s">
        <v>322</v>
      </c>
      <c r="F170" s="41">
        <v>44622</v>
      </c>
      <c r="G170" s="41">
        <v>44714</v>
      </c>
      <c r="H170" s="43">
        <v>10000000</v>
      </c>
      <c r="I170" s="40" t="s">
        <v>34</v>
      </c>
      <c r="J170" s="40">
        <v>92</v>
      </c>
      <c r="K170" s="40">
        <v>0</v>
      </c>
      <c r="L170" s="42">
        <v>0</v>
      </c>
      <c r="M170" s="51">
        <v>0.02</v>
      </c>
      <c r="N170" s="42">
        <v>-51111.111111111109</v>
      </c>
      <c r="O170" s="42">
        <v>-51111.111111111109</v>
      </c>
      <c r="P170" s="42" t="s">
        <v>19</v>
      </c>
      <c r="Q170" s="42">
        <v>-16666.666666666668</v>
      </c>
      <c r="R170" s="42">
        <v>-34444.444444444445</v>
      </c>
    </row>
    <row r="171" spans="1:18" x14ac:dyDescent="0.25">
      <c r="A171" s="40" t="s">
        <v>20</v>
      </c>
      <c r="B171" s="40" t="s">
        <v>463</v>
      </c>
      <c r="C171" s="40" t="s">
        <v>464</v>
      </c>
      <c r="D171" s="40" t="s">
        <v>321</v>
      </c>
      <c r="E171" s="40" t="s">
        <v>322</v>
      </c>
      <c r="F171" s="41">
        <v>44622</v>
      </c>
      <c r="G171" s="41">
        <v>44714</v>
      </c>
      <c r="H171" s="43">
        <v>20000000</v>
      </c>
      <c r="I171" s="40" t="s">
        <v>34</v>
      </c>
      <c r="J171" s="40">
        <v>92</v>
      </c>
      <c r="K171" s="40">
        <v>0</v>
      </c>
      <c r="L171" s="42">
        <v>0</v>
      </c>
      <c r="M171" s="51">
        <v>1.6E-2</v>
      </c>
      <c r="N171" s="42">
        <v>-81777.777777777766</v>
      </c>
      <c r="O171" s="42">
        <v>-81777.777777777766</v>
      </c>
      <c r="P171" s="42" t="s">
        <v>19</v>
      </c>
      <c r="Q171" s="42">
        <v>-26666.666666666664</v>
      </c>
      <c r="R171" s="42">
        <v>-55111.111111111102</v>
      </c>
    </row>
    <row r="172" spans="1:18" x14ac:dyDescent="0.25">
      <c r="A172" s="40" t="s">
        <v>20</v>
      </c>
      <c r="B172" s="40" t="s">
        <v>465</v>
      </c>
      <c r="C172" s="40" t="s">
        <v>466</v>
      </c>
      <c r="D172" s="40" t="s">
        <v>321</v>
      </c>
      <c r="E172" s="40" t="s">
        <v>322</v>
      </c>
      <c r="F172" s="41">
        <v>44622</v>
      </c>
      <c r="G172" s="41">
        <v>44714</v>
      </c>
      <c r="H172" s="43">
        <v>20000000</v>
      </c>
      <c r="I172" s="40" t="s">
        <v>34</v>
      </c>
      <c r="J172" s="40">
        <v>92</v>
      </c>
      <c r="K172" s="40">
        <v>0</v>
      </c>
      <c r="L172" s="42">
        <v>0</v>
      </c>
      <c r="M172" s="51">
        <v>1.7999999999999999E-2</v>
      </c>
      <c r="N172" s="42">
        <v>-92000</v>
      </c>
      <c r="O172" s="42">
        <v>-92000</v>
      </c>
      <c r="P172" s="42" t="s">
        <v>19</v>
      </c>
      <c r="Q172" s="42">
        <v>-30000</v>
      </c>
      <c r="R172" s="42">
        <v>-62000</v>
      </c>
    </row>
    <row r="173" spans="1:18" x14ac:dyDescent="0.25">
      <c r="A173" s="40" t="s">
        <v>20</v>
      </c>
      <c r="B173" s="40" t="s">
        <v>467</v>
      </c>
      <c r="C173" s="40" t="s">
        <v>468</v>
      </c>
      <c r="D173" s="40" t="s">
        <v>128</v>
      </c>
      <c r="E173" s="40" t="s">
        <v>129</v>
      </c>
      <c r="F173" s="41">
        <v>44648</v>
      </c>
      <c r="G173" s="41">
        <v>44739</v>
      </c>
      <c r="H173" s="43">
        <v>26242500.050000001</v>
      </c>
      <c r="I173" s="40" t="s">
        <v>34</v>
      </c>
      <c r="J173" s="40">
        <v>91</v>
      </c>
      <c r="K173" s="40">
        <v>0</v>
      </c>
      <c r="L173" s="42">
        <v>0</v>
      </c>
      <c r="M173" s="51">
        <v>1.6500000000000001E-2</v>
      </c>
      <c r="N173" s="42">
        <v>-109453.09395854168</v>
      </c>
      <c r="O173" s="42">
        <v>-109453.09395854168</v>
      </c>
      <c r="P173" s="42" t="s">
        <v>19</v>
      </c>
      <c r="Q173" s="42">
        <v>-4811.125009166668</v>
      </c>
      <c r="R173" s="42">
        <v>-104641.96894937502</v>
      </c>
    </row>
    <row r="174" spans="1:18" x14ac:dyDescent="0.25">
      <c r="A174" s="40" t="s">
        <v>20</v>
      </c>
      <c r="B174" s="40" t="s">
        <v>469</v>
      </c>
      <c r="C174" s="40" t="s">
        <v>470</v>
      </c>
      <c r="D174" s="40" t="s">
        <v>265</v>
      </c>
      <c r="E174" s="40" t="s">
        <v>266</v>
      </c>
      <c r="F174" s="41">
        <v>44562</v>
      </c>
      <c r="G174" s="41">
        <v>44652</v>
      </c>
      <c r="H174" s="43">
        <v>8880375.3900000006</v>
      </c>
      <c r="I174" s="40" t="s">
        <v>34</v>
      </c>
      <c r="J174" s="40">
        <v>90</v>
      </c>
      <c r="K174" s="40">
        <v>2.29E-2</v>
      </c>
      <c r="L174" s="42">
        <v>-50840.149107750003</v>
      </c>
      <c r="M174" s="51">
        <v>0</v>
      </c>
      <c r="N174" s="42">
        <v>0</v>
      </c>
      <c r="O174" s="42">
        <v>-50840.149107750003</v>
      </c>
      <c r="P174" s="42" t="s">
        <v>19</v>
      </c>
      <c r="Q174" s="42">
        <v>-50840.149107750003</v>
      </c>
      <c r="R174" s="42">
        <v>0</v>
      </c>
    </row>
    <row r="175" spans="1:18" x14ac:dyDescent="0.25">
      <c r="A175" s="40" t="s">
        <v>20</v>
      </c>
      <c r="B175" s="40" t="s">
        <v>471</v>
      </c>
      <c r="C175" s="40" t="s">
        <v>472</v>
      </c>
      <c r="D175" s="40" t="s">
        <v>32</v>
      </c>
      <c r="E175" s="40" t="s">
        <v>33</v>
      </c>
      <c r="F175" s="41">
        <v>44635</v>
      </c>
      <c r="G175" s="41">
        <v>44666</v>
      </c>
      <c r="H175" s="43">
        <v>459276.78</v>
      </c>
      <c r="I175" s="40" t="s">
        <v>34</v>
      </c>
      <c r="J175" s="40">
        <v>30</v>
      </c>
      <c r="K175" s="40">
        <v>1.0999999999999999E-2</v>
      </c>
      <c r="L175" s="42">
        <v>-421.00371499999994</v>
      </c>
      <c r="M175" s="51">
        <v>0</v>
      </c>
      <c r="N175" s="42">
        <v>0</v>
      </c>
      <c r="O175" s="42">
        <v>-421.00371499999994</v>
      </c>
      <c r="P175" s="42" t="s">
        <v>19</v>
      </c>
      <c r="Q175" s="42">
        <v>-238.5687718333333</v>
      </c>
      <c r="R175" s="42">
        <v>-196.46840033333331</v>
      </c>
    </row>
    <row r="176" spans="1:18" x14ac:dyDescent="0.25">
      <c r="A176" s="40" t="s">
        <v>20</v>
      </c>
      <c r="B176" s="40" t="s">
        <v>473</v>
      </c>
      <c r="C176" s="40" t="s">
        <v>474</v>
      </c>
      <c r="D176" s="40" t="s">
        <v>475</v>
      </c>
      <c r="E176" s="40" t="s">
        <v>476</v>
      </c>
      <c r="F176" s="41">
        <v>44621</v>
      </c>
      <c r="G176" s="41">
        <v>44652</v>
      </c>
      <c r="H176" s="43">
        <v>1223332.48</v>
      </c>
      <c r="I176" s="40" t="s">
        <v>34</v>
      </c>
      <c r="J176" s="40">
        <v>30</v>
      </c>
      <c r="K176" s="40">
        <v>0</v>
      </c>
      <c r="L176" s="42">
        <v>0</v>
      </c>
      <c r="M176" s="51">
        <v>0</v>
      </c>
      <c r="N176" s="42">
        <v>0</v>
      </c>
      <c r="O176" s="42">
        <v>0</v>
      </c>
      <c r="P176" s="42" t="s">
        <v>19</v>
      </c>
      <c r="Q176" s="42">
        <v>0</v>
      </c>
      <c r="R176" s="42">
        <v>0</v>
      </c>
    </row>
    <row r="177" spans="1:18" x14ac:dyDescent="0.25">
      <c r="A177" s="40" t="s">
        <v>20</v>
      </c>
      <c r="B177" s="40" t="s">
        <v>477</v>
      </c>
      <c r="C177" s="40" t="s">
        <v>478</v>
      </c>
      <c r="D177" s="40" t="s">
        <v>475</v>
      </c>
      <c r="E177" s="40" t="s">
        <v>476</v>
      </c>
      <c r="F177" s="41">
        <v>44621</v>
      </c>
      <c r="G177" s="41">
        <v>44652</v>
      </c>
      <c r="H177" s="43">
        <v>1371051.52</v>
      </c>
      <c r="I177" s="40" t="s">
        <v>34</v>
      </c>
      <c r="J177" s="40">
        <v>30</v>
      </c>
      <c r="K177" s="40">
        <v>0</v>
      </c>
      <c r="L177" s="42">
        <v>0</v>
      </c>
      <c r="M177" s="51">
        <v>0</v>
      </c>
      <c r="N177" s="42">
        <v>0</v>
      </c>
      <c r="O177" s="42">
        <v>0</v>
      </c>
      <c r="P177" s="42" t="s">
        <v>19</v>
      </c>
      <c r="Q177" s="42">
        <v>0</v>
      </c>
      <c r="R177" s="42">
        <v>0</v>
      </c>
    </row>
    <row r="178" spans="1:18" x14ac:dyDescent="0.25">
      <c r="A178" s="40" t="s">
        <v>20</v>
      </c>
      <c r="B178" s="40" t="s">
        <v>479</v>
      </c>
      <c r="C178" s="40" t="s">
        <v>480</v>
      </c>
      <c r="D178" s="40" t="s">
        <v>128</v>
      </c>
      <c r="E178" s="40" t="s">
        <v>129</v>
      </c>
      <c r="F178" s="41">
        <v>44586</v>
      </c>
      <c r="G178" s="41">
        <v>44767</v>
      </c>
      <c r="H178" s="43">
        <v>40000000</v>
      </c>
      <c r="I178" s="40" t="s">
        <v>34</v>
      </c>
      <c r="J178" s="40">
        <v>181</v>
      </c>
      <c r="K178" s="40">
        <v>0</v>
      </c>
      <c r="L178" s="42">
        <v>0</v>
      </c>
      <c r="M178" s="51">
        <v>1.4999999999999999E-2</v>
      </c>
      <c r="N178" s="42">
        <v>-301666.66666666669</v>
      </c>
      <c r="O178" s="42">
        <v>-301666.66666666669</v>
      </c>
      <c r="P178" s="42" t="s">
        <v>19</v>
      </c>
      <c r="Q178" s="42">
        <v>-110000.00000000001</v>
      </c>
      <c r="R178" s="42">
        <v>-191666.66666666669</v>
      </c>
    </row>
    <row r="179" spans="1:18" x14ac:dyDescent="0.25">
      <c r="A179" s="40" t="s">
        <v>20</v>
      </c>
      <c r="B179" s="40" t="s">
        <v>481</v>
      </c>
      <c r="C179" s="40" t="s">
        <v>482</v>
      </c>
      <c r="D179" s="40" t="s">
        <v>128</v>
      </c>
      <c r="E179" s="40" t="s">
        <v>129</v>
      </c>
      <c r="F179" s="41">
        <v>44402</v>
      </c>
      <c r="G179" s="41">
        <v>44767</v>
      </c>
      <c r="H179" s="43">
        <v>10000000</v>
      </c>
      <c r="I179" s="40" t="s">
        <v>34</v>
      </c>
      <c r="J179" s="40">
        <v>365</v>
      </c>
      <c r="K179" s="40">
        <v>1.9E-2</v>
      </c>
      <c r="L179" s="42">
        <v>-190000</v>
      </c>
      <c r="M179" s="51">
        <v>0</v>
      </c>
      <c r="N179" s="42">
        <v>0</v>
      </c>
      <c r="O179" s="42">
        <v>-190000</v>
      </c>
      <c r="P179" s="42" t="s">
        <v>19</v>
      </c>
      <c r="Q179" s="42">
        <v>-130136.98630136985</v>
      </c>
      <c r="R179" s="42">
        <v>-59863.013698630137</v>
      </c>
    </row>
    <row r="180" spans="1:18" x14ac:dyDescent="0.25">
      <c r="A180" s="40" t="s">
        <v>20</v>
      </c>
      <c r="B180" s="40" t="s">
        <v>483</v>
      </c>
      <c r="C180" s="40" t="s">
        <v>484</v>
      </c>
      <c r="D180" s="40" t="s">
        <v>128</v>
      </c>
      <c r="E180" s="40" t="s">
        <v>129</v>
      </c>
      <c r="F180" s="41">
        <v>44586</v>
      </c>
      <c r="G180" s="41">
        <v>44767</v>
      </c>
      <c r="H180" s="43">
        <v>48000000</v>
      </c>
      <c r="I180" s="40" t="s">
        <v>34</v>
      </c>
      <c r="J180" s="40">
        <v>181</v>
      </c>
      <c r="K180" s="40">
        <v>0</v>
      </c>
      <c r="L180" s="42">
        <v>0</v>
      </c>
      <c r="M180" s="51">
        <v>1.7000000000000001E-2</v>
      </c>
      <c r="N180" s="42">
        <v>-410266.66666666674</v>
      </c>
      <c r="O180" s="42">
        <v>-410266.66666666674</v>
      </c>
      <c r="P180" s="42" t="s">
        <v>19</v>
      </c>
      <c r="Q180" s="42">
        <v>-149600.00000000003</v>
      </c>
      <c r="R180" s="42">
        <v>-260666.66666666674</v>
      </c>
    </row>
    <row r="181" spans="1:18" x14ac:dyDescent="0.25">
      <c r="A181" s="40" t="s">
        <v>20</v>
      </c>
      <c r="B181" s="40" t="s">
        <v>485</v>
      </c>
      <c r="C181" s="40" t="s">
        <v>486</v>
      </c>
      <c r="D181" s="40" t="s">
        <v>128</v>
      </c>
      <c r="E181" s="40" t="s">
        <v>129</v>
      </c>
      <c r="F181" s="41">
        <v>44402</v>
      </c>
      <c r="G181" s="41">
        <v>44767</v>
      </c>
      <c r="H181" s="43">
        <v>35000000</v>
      </c>
      <c r="I181" s="40" t="s">
        <v>34</v>
      </c>
      <c r="J181" s="40">
        <v>365</v>
      </c>
      <c r="K181" s="40">
        <v>2.23E-2</v>
      </c>
      <c r="L181" s="42">
        <v>-780500</v>
      </c>
      <c r="M181" s="51">
        <v>0</v>
      </c>
      <c r="N181" s="42">
        <v>0</v>
      </c>
      <c r="O181" s="42">
        <v>-780500</v>
      </c>
      <c r="P181" s="42" t="s">
        <v>19</v>
      </c>
      <c r="Q181" s="42">
        <v>-534589.04109589034</v>
      </c>
      <c r="R181" s="42">
        <v>-245910.95890410958</v>
      </c>
    </row>
    <row r="182" spans="1:18" x14ac:dyDescent="0.25">
      <c r="A182" s="40" t="s">
        <v>20</v>
      </c>
      <c r="B182" s="40" t="s">
        <v>487</v>
      </c>
      <c r="C182" s="40" t="s">
        <v>488</v>
      </c>
      <c r="D182" s="40" t="s">
        <v>128</v>
      </c>
      <c r="E182" s="40" t="s">
        <v>129</v>
      </c>
      <c r="F182" s="41">
        <v>44402</v>
      </c>
      <c r="G182" s="41">
        <v>44767</v>
      </c>
      <c r="H182" s="43">
        <v>37500000</v>
      </c>
      <c r="I182" s="40" t="s">
        <v>34</v>
      </c>
      <c r="J182" s="40">
        <v>365</v>
      </c>
      <c r="K182" s="40">
        <v>1.66E-2</v>
      </c>
      <c r="L182" s="42">
        <v>-622500</v>
      </c>
      <c r="M182" s="51">
        <v>0</v>
      </c>
      <c r="N182" s="42">
        <v>0</v>
      </c>
      <c r="O182" s="42">
        <v>-622500</v>
      </c>
      <c r="P182" s="42" t="s">
        <v>19</v>
      </c>
      <c r="Q182" s="42">
        <v>-426369.8630136986</v>
      </c>
      <c r="R182" s="42">
        <v>-196130.13698630137</v>
      </c>
    </row>
    <row r="183" spans="1:18" x14ac:dyDescent="0.25">
      <c r="A183" s="40" t="s">
        <v>20</v>
      </c>
      <c r="B183" s="40" t="s">
        <v>489</v>
      </c>
      <c r="C183" s="40" t="s">
        <v>490</v>
      </c>
      <c r="D183" s="40" t="s">
        <v>128</v>
      </c>
      <c r="E183" s="40" t="s">
        <v>129</v>
      </c>
      <c r="F183" s="41">
        <v>44586</v>
      </c>
      <c r="G183" s="41">
        <v>44767</v>
      </c>
      <c r="H183" s="43">
        <v>165000000</v>
      </c>
      <c r="I183" s="40" t="s">
        <v>34</v>
      </c>
      <c r="J183" s="40">
        <v>181</v>
      </c>
      <c r="K183" s="40">
        <v>0</v>
      </c>
      <c r="L183" s="42">
        <v>0</v>
      </c>
      <c r="M183" s="51">
        <v>1.4E-2</v>
      </c>
      <c r="N183" s="42">
        <v>-1161416.6666666667</v>
      </c>
      <c r="O183" s="42">
        <v>-1161416.6666666667</v>
      </c>
      <c r="P183" s="42" t="s">
        <v>19</v>
      </c>
      <c r="Q183" s="42">
        <v>-423500.00000000006</v>
      </c>
      <c r="R183" s="42">
        <v>-737916.66666666674</v>
      </c>
    </row>
    <row r="184" spans="1:18" x14ac:dyDescent="0.25">
      <c r="A184" s="40" t="s">
        <v>20</v>
      </c>
      <c r="B184" s="40" t="s">
        <v>491</v>
      </c>
      <c r="C184" s="40" t="s">
        <v>492</v>
      </c>
      <c r="D184" s="40" t="s">
        <v>224</v>
      </c>
      <c r="E184" s="40" t="s">
        <v>225</v>
      </c>
      <c r="F184" s="41">
        <v>44593</v>
      </c>
      <c r="G184" s="41">
        <v>44683</v>
      </c>
      <c r="H184" s="43">
        <v>17250000</v>
      </c>
      <c r="I184" s="40" t="s">
        <v>34</v>
      </c>
      <c r="J184" s="40">
        <v>90</v>
      </c>
      <c r="K184" s="40">
        <v>0</v>
      </c>
      <c r="L184" s="42">
        <v>0</v>
      </c>
      <c r="M184" s="51">
        <v>1.8499999999999999E-2</v>
      </c>
      <c r="N184" s="42">
        <v>-79781.25</v>
      </c>
      <c r="O184" s="42">
        <v>-79781.25</v>
      </c>
      <c r="P184" s="42" t="s">
        <v>19</v>
      </c>
      <c r="Q184" s="42">
        <v>-52301.041666666664</v>
      </c>
      <c r="R184" s="42">
        <v>-27480.208333333332</v>
      </c>
    </row>
    <row r="185" spans="1:18" x14ac:dyDescent="0.25">
      <c r="A185" s="40" t="s">
        <v>20</v>
      </c>
      <c r="B185" s="40" t="s">
        <v>493</v>
      </c>
      <c r="C185" s="40" t="s">
        <v>494</v>
      </c>
      <c r="D185" s="40" t="s">
        <v>212</v>
      </c>
      <c r="E185" s="40" t="s">
        <v>213</v>
      </c>
      <c r="F185" s="41">
        <v>44566</v>
      </c>
      <c r="G185" s="41">
        <v>44656</v>
      </c>
      <c r="H185" s="43">
        <v>4668934.9400000004</v>
      </c>
      <c r="I185" s="40" t="s">
        <v>34</v>
      </c>
      <c r="J185" s="40">
        <v>90</v>
      </c>
      <c r="K185" s="40">
        <v>0</v>
      </c>
      <c r="L185" s="42">
        <v>0</v>
      </c>
      <c r="M185" s="51">
        <v>1.15E-2</v>
      </c>
      <c r="N185" s="42">
        <v>-13423.1879525</v>
      </c>
      <c r="O185" s="42">
        <v>-13423.1879525</v>
      </c>
      <c r="P185" s="42" t="s">
        <v>19</v>
      </c>
      <c r="Q185" s="42">
        <v>-12826.601821277778</v>
      </c>
      <c r="R185" s="42">
        <v>-596.58613122222221</v>
      </c>
    </row>
    <row r="186" spans="1:18" x14ac:dyDescent="0.25">
      <c r="A186" s="40" t="s">
        <v>20</v>
      </c>
      <c r="B186" s="40" t="s">
        <v>495</v>
      </c>
      <c r="C186" s="40" t="s">
        <v>496</v>
      </c>
      <c r="D186" s="40" t="s">
        <v>337</v>
      </c>
      <c r="E186" s="40" t="s">
        <v>338</v>
      </c>
      <c r="F186" s="41">
        <v>44646</v>
      </c>
      <c r="G186" s="41">
        <v>44738</v>
      </c>
      <c r="H186" s="43">
        <v>2448412.5099999998</v>
      </c>
      <c r="I186" s="40" t="s">
        <v>34</v>
      </c>
      <c r="J186" s="40">
        <v>90</v>
      </c>
      <c r="K186" s="40">
        <v>1.15E-2</v>
      </c>
      <c r="L186" s="42">
        <v>-7039.1859662499992</v>
      </c>
      <c r="M186" s="51">
        <v>0</v>
      </c>
      <c r="N186" s="42">
        <v>0</v>
      </c>
      <c r="O186" s="42">
        <v>-7039.1859662499992</v>
      </c>
      <c r="P186" s="42" t="s">
        <v>19</v>
      </c>
      <c r="Q186" s="42">
        <v>-469.27906441666659</v>
      </c>
      <c r="R186" s="42">
        <v>-6726.3332566388881</v>
      </c>
    </row>
    <row r="187" spans="1:18" x14ac:dyDescent="0.25">
      <c r="A187" s="40" t="s">
        <v>20</v>
      </c>
      <c r="B187" s="40" t="s">
        <v>497</v>
      </c>
      <c r="C187" s="40" t="s">
        <v>498</v>
      </c>
      <c r="D187" s="40" t="s">
        <v>499</v>
      </c>
      <c r="E187" s="40" t="s">
        <v>500</v>
      </c>
      <c r="F187" s="41">
        <v>44582</v>
      </c>
      <c r="G187" s="41">
        <v>44672</v>
      </c>
      <c r="H187" s="43">
        <v>5754949.0099999998</v>
      </c>
      <c r="I187" s="40" t="s">
        <v>34</v>
      </c>
      <c r="J187" s="40">
        <v>90</v>
      </c>
      <c r="K187" s="40">
        <v>-4.8300000000000001E-3</v>
      </c>
      <c r="L187" s="42">
        <v>6853.9077661561641</v>
      </c>
      <c r="M187" s="51">
        <v>1.2E-2</v>
      </c>
      <c r="N187" s="42">
        <v>-17028.342276164385</v>
      </c>
      <c r="O187" s="42">
        <v>-10174.434510008221</v>
      </c>
      <c r="P187" s="42" t="s">
        <v>19</v>
      </c>
      <c r="Q187" s="42">
        <v>-7913.4490633397272</v>
      </c>
      <c r="R187" s="42">
        <v>-2260.9854466684933</v>
      </c>
    </row>
    <row r="188" spans="1:18" x14ac:dyDescent="0.25">
      <c r="A188" s="40" t="s">
        <v>20</v>
      </c>
      <c r="B188" s="40" t="s">
        <v>501</v>
      </c>
      <c r="C188" s="40" t="s">
        <v>502</v>
      </c>
      <c r="D188" s="40" t="s">
        <v>503</v>
      </c>
      <c r="E188" s="40" t="s">
        <v>504</v>
      </c>
      <c r="F188" s="41">
        <v>44621</v>
      </c>
      <c r="G188" s="41">
        <v>44713</v>
      </c>
      <c r="H188" s="43">
        <v>25000000</v>
      </c>
      <c r="I188" s="40" t="s">
        <v>34</v>
      </c>
      <c r="J188" s="40">
        <v>92</v>
      </c>
      <c r="K188" s="40">
        <v>0</v>
      </c>
      <c r="L188" s="42">
        <v>0</v>
      </c>
      <c r="M188" s="51">
        <v>1.4E-2</v>
      </c>
      <c r="N188" s="42">
        <v>-89444.444444444438</v>
      </c>
      <c r="O188" s="42">
        <v>-89444.444444444438</v>
      </c>
      <c r="P188" s="42" t="s">
        <v>19</v>
      </c>
      <c r="Q188" s="42">
        <v>-30138.888888888887</v>
      </c>
      <c r="R188" s="42">
        <v>-59305.555555555547</v>
      </c>
    </row>
    <row r="189" spans="1:18" x14ac:dyDescent="0.25">
      <c r="A189" s="40" t="s">
        <v>20</v>
      </c>
      <c r="B189" s="40" t="s">
        <v>505</v>
      </c>
      <c r="C189" s="40" t="s">
        <v>506</v>
      </c>
      <c r="D189" s="40" t="s">
        <v>298</v>
      </c>
      <c r="E189" s="40" t="s">
        <v>21</v>
      </c>
      <c r="F189" s="41">
        <v>44530</v>
      </c>
      <c r="G189" s="41">
        <v>44711</v>
      </c>
      <c r="H189" s="43">
        <v>10500000</v>
      </c>
      <c r="I189" s="40" t="s">
        <v>34</v>
      </c>
      <c r="J189" s="40">
        <v>181</v>
      </c>
      <c r="K189" s="40">
        <v>0</v>
      </c>
      <c r="L189" s="42">
        <v>0</v>
      </c>
      <c r="M189" s="51">
        <v>1.7500000000000002E-2</v>
      </c>
      <c r="N189" s="42">
        <v>-92385.416666666686</v>
      </c>
      <c r="O189" s="42">
        <v>-92385.416666666686</v>
      </c>
      <c r="P189" s="42" t="s">
        <v>19</v>
      </c>
      <c r="Q189" s="42">
        <v>-62270.83333333335</v>
      </c>
      <c r="R189" s="42">
        <v>-30114.583333333339</v>
      </c>
    </row>
    <row r="190" spans="1:18" x14ac:dyDescent="0.25">
      <c r="A190" s="40" t="s">
        <v>20</v>
      </c>
      <c r="B190" s="40" t="s">
        <v>507</v>
      </c>
      <c r="C190" s="40" t="s">
        <v>508</v>
      </c>
      <c r="D190" s="40" t="s">
        <v>427</v>
      </c>
      <c r="E190" s="40" t="s">
        <v>428</v>
      </c>
      <c r="F190" s="41">
        <v>44651</v>
      </c>
      <c r="G190" s="41">
        <v>44742</v>
      </c>
      <c r="H190" s="43">
        <v>10000000</v>
      </c>
      <c r="I190" s="40" t="s">
        <v>34</v>
      </c>
      <c r="J190" s="40">
        <v>91</v>
      </c>
      <c r="K190" s="40">
        <v>0</v>
      </c>
      <c r="L190" s="42">
        <v>0</v>
      </c>
      <c r="M190" s="51">
        <v>1.49E-2</v>
      </c>
      <c r="N190" s="42">
        <v>-37663.888888888891</v>
      </c>
      <c r="O190" s="42">
        <v>-37663.888888888891</v>
      </c>
      <c r="P190" s="42" t="s">
        <v>19</v>
      </c>
      <c r="Q190" s="42">
        <v>-413.88888888888891</v>
      </c>
      <c r="R190" s="42">
        <v>-37250</v>
      </c>
    </row>
    <row r="191" spans="1:18" x14ac:dyDescent="0.25">
      <c r="A191" s="40" t="s">
        <v>20</v>
      </c>
      <c r="B191" s="40" t="s">
        <v>509</v>
      </c>
      <c r="C191" s="40" t="s">
        <v>510</v>
      </c>
      <c r="D191" s="40" t="s">
        <v>503</v>
      </c>
      <c r="E191" s="40" t="s">
        <v>504</v>
      </c>
      <c r="F191" s="41">
        <v>44651</v>
      </c>
      <c r="G191" s="41">
        <v>44742</v>
      </c>
      <c r="H191" s="43">
        <v>4999999.99</v>
      </c>
      <c r="I191" s="40" t="s">
        <v>34</v>
      </c>
      <c r="J191" s="40">
        <v>91</v>
      </c>
      <c r="K191" s="40">
        <v>0</v>
      </c>
      <c r="L191" s="42">
        <v>0</v>
      </c>
      <c r="M191" s="51">
        <v>1.5900000000000001E-2</v>
      </c>
      <c r="N191" s="42">
        <v>-20095.83329314167</v>
      </c>
      <c r="O191" s="42">
        <v>-20095.83329314167</v>
      </c>
      <c r="P191" s="42" t="s">
        <v>19</v>
      </c>
      <c r="Q191" s="42">
        <v>-220.83333289166671</v>
      </c>
      <c r="R191" s="42">
        <v>-19874.999960250003</v>
      </c>
    </row>
    <row r="192" spans="1:18" x14ac:dyDescent="0.25">
      <c r="A192" s="40" t="s">
        <v>20</v>
      </c>
      <c r="B192" s="40" t="s">
        <v>511</v>
      </c>
      <c r="C192" s="40" t="s">
        <v>512</v>
      </c>
      <c r="D192" s="40" t="s">
        <v>427</v>
      </c>
      <c r="E192" s="40" t="s">
        <v>428</v>
      </c>
      <c r="F192" s="41">
        <v>44651</v>
      </c>
      <c r="G192" s="41">
        <v>44742</v>
      </c>
      <c r="H192" s="43">
        <v>17500000.010000002</v>
      </c>
      <c r="I192" s="40" t="s">
        <v>34</v>
      </c>
      <c r="J192" s="40">
        <v>91</v>
      </c>
      <c r="K192" s="40">
        <v>0</v>
      </c>
      <c r="L192" s="42">
        <v>0</v>
      </c>
      <c r="M192" s="51">
        <v>1.5900000000000001E-2</v>
      </c>
      <c r="N192" s="42">
        <v>-70335.416706858348</v>
      </c>
      <c r="O192" s="42">
        <v>-70335.416706858348</v>
      </c>
      <c r="P192" s="42" t="s">
        <v>19</v>
      </c>
      <c r="Q192" s="42">
        <v>-772.91666710833351</v>
      </c>
      <c r="R192" s="42">
        <v>-69562.500039750012</v>
      </c>
    </row>
    <row r="193" spans="1:18" x14ac:dyDescent="0.25">
      <c r="A193" s="40" t="s">
        <v>20</v>
      </c>
      <c r="B193" s="40" t="s">
        <v>513</v>
      </c>
      <c r="C193" s="40" t="s">
        <v>514</v>
      </c>
      <c r="D193" s="40" t="s">
        <v>515</v>
      </c>
      <c r="E193" s="40" t="s">
        <v>516</v>
      </c>
      <c r="F193" s="41">
        <v>44620</v>
      </c>
      <c r="G193" s="41">
        <v>44711</v>
      </c>
      <c r="H193" s="43">
        <v>3531302.25</v>
      </c>
      <c r="I193" s="40" t="s">
        <v>34</v>
      </c>
      <c r="J193" s="40">
        <v>92</v>
      </c>
      <c r="K193" s="40">
        <v>5.4999999999999997E-3</v>
      </c>
      <c r="L193" s="42">
        <v>-4963.4414958333327</v>
      </c>
      <c r="M193" s="51">
        <v>0</v>
      </c>
      <c r="N193" s="42">
        <v>0</v>
      </c>
      <c r="O193" s="42">
        <v>-4963.4414958333327</v>
      </c>
      <c r="P193" s="42" t="s">
        <v>19</v>
      </c>
      <c r="Q193" s="42">
        <v>-1726.4144333333331</v>
      </c>
      <c r="R193" s="42">
        <v>-3183.0766114583325</v>
      </c>
    </row>
    <row r="194" spans="1:18" x14ac:dyDescent="0.25">
      <c r="A194" s="40" t="s">
        <v>20</v>
      </c>
      <c r="B194" s="40" t="s">
        <v>517</v>
      </c>
      <c r="C194" s="40" t="s">
        <v>518</v>
      </c>
      <c r="D194" s="40" t="s">
        <v>238</v>
      </c>
      <c r="E194" s="40" t="s">
        <v>239</v>
      </c>
      <c r="F194" s="41">
        <v>44651</v>
      </c>
      <c r="G194" s="41">
        <v>44742</v>
      </c>
      <c r="H194" s="43">
        <v>7750000</v>
      </c>
      <c r="I194" s="40" t="s">
        <v>34</v>
      </c>
      <c r="J194" s="40">
        <v>91</v>
      </c>
      <c r="K194" s="40">
        <v>1.7500000000000002E-2</v>
      </c>
      <c r="L194" s="42">
        <v>-34282.986111111109</v>
      </c>
      <c r="M194" s="51">
        <v>0</v>
      </c>
      <c r="N194" s="42">
        <v>0</v>
      </c>
      <c r="O194" s="42">
        <v>-34282.986111111109</v>
      </c>
      <c r="P194" s="42" t="s">
        <v>240</v>
      </c>
      <c r="Q194" s="42">
        <v>-376.73611111111114</v>
      </c>
      <c r="R194" s="42">
        <v>-33906.25</v>
      </c>
    </row>
    <row r="195" spans="1:18" x14ac:dyDescent="0.25">
      <c r="A195" s="40" t="s">
        <v>20</v>
      </c>
      <c r="B195" s="40" t="s">
        <v>519</v>
      </c>
      <c r="C195" s="40" t="s">
        <v>520</v>
      </c>
      <c r="D195" s="40" t="s">
        <v>521</v>
      </c>
      <c r="E195" s="40" t="s">
        <v>522</v>
      </c>
      <c r="F195" s="41">
        <v>44625</v>
      </c>
      <c r="G195" s="41">
        <v>44656</v>
      </c>
      <c r="H195" s="43">
        <v>1750470.28</v>
      </c>
      <c r="I195" s="40" t="s">
        <v>34</v>
      </c>
      <c r="J195" s="40">
        <v>30</v>
      </c>
      <c r="K195" s="40">
        <v>0</v>
      </c>
      <c r="L195" s="42">
        <v>0</v>
      </c>
      <c r="M195" s="51">
        <v>0.03</v>
      </c>
      <c r="N195" s="42">
        <v>-4376.1756999999998</v>
      </c>
      <c r="O195" s="42">
        <v>-4376.1756999999998</v>
      </c>
      <c r="P195" s="42" t="s">
        <v>19</v>
      </c>
      <c r="Q195" s="42">
        <v>-3938.5581299999999</v>
      </c>
      <c r="R195" s="42">
        <v>-583.49009333333333</v>
      </c>
    </row>
    <row r="196" spans="1:18" x14ac:dyDescent="0.25">
      <c r="A196" s="40" t="s">
        <v>20</v>
      </c>
      <c r="B196" s="40" t="s">
        <v>523</v>
      </c>
      <c r="C196" s="40" t="s">
        <v>524</v>
      </c>
      <c r="D196" s="40" t="s">
        <v>525</v>
      </c>
      <c r="E196" s="40" t="s">
        <v>526</v>
      </c>
      <c r="F196" s="41">
        <v>44651</v>
      </c>
      <c r="G196" s="41">
        <v>44652</v>
      </c>
      <c r="H196" s="43">
        <v>1184277.83</v>
      </c>
      <c r="I196" s="40" t="s">
        <v>34</v>
      </c>
      <c r="J196" s="40">
        <v>1</v>
      </c>
      <c r="K196" s="40">
        <v>0</v>
      </c>
      <c r="L196" s="42">
        <v>0</v>
      </c>
      <c r="M196" s="51">
        <v>0</v>
      </c>
      <c r="N196" s="42">
        <v>0</v>
      </c>
      <c r="O196" s="42">
        <v>0</v>
      </c>
      <c r="P196" s="42" t="s">
        <v>19</v>
      </c>
      <c r="Q196" s="42">
        <v>0</v>
      </c>
      <c r="R196" s="42">
        <v>0</v>
      </c>
    </row>
    <row r="197" spans="1:18" x14ac:dyDescent="0.25">
      <c r="A197" s="40" t="s">
        <v>20</v>
      </c>
      <c r="B197" s="40" t="s">
        <v>527</v>
      </c>
      <c r="C197" s="40" t="s">
        <v>528</v>
      </c>
      <c r="D197" s="40" t="s">
        <v>503</v>
      </c>
      <c r="E197" s="40" t="s">
        <v>504</v>
      </c>
      <c r="F197" s="41">
        <v>44621</v>
      </c>
      <c r="G197" s="41">
        <v>44713</v>
      </c>
      <c r="H197" s="43">
        <v>25000000</v>
      </c>
      <c r="I197" s="40" t="s">
        <v>34</v>
      </c>
      <c r="J197" s="40">
        <v>92</v>
      </c>
      <c r="K197" s="40">
        <v>0</v>
      </c>
      <c r="L197" s="42">
        <v>0</v>
      </c>
      <c r="M197" s="51">
        <v>1.4E-2</v>
      </c>
      <c r="N197" s="42">
        <v>-89444.444444444438</v>
      </c>
      <c r="O197" s="42">
        <v>-89444.444444444438</v>
      </c>
      <c r="P197" s="42" t="s">
        <v>19</v>
      </c>
      <c r="Q197" s="42">
        <v>-30138.888888888887</v>
      </c>
      <c r="R197" s="42">
        <v>-59305.555555555547</v>
      </c>
    </row>
    <row r="198" spans="1:18" x14ac:dyDescent="0.25">
      <c r="A198" s="40" t="s">
        <v>20</v>
      </c>
      <c r="B198" s="40" t="s">
        <v>529</v>
      </c>
      <c r="C198" s="40" t="s">
        <v>530</v>
      </c>
      <c r="D198" s="40" t="s">
        <v>531</v>
      </c>
      <c r="E198" s="40" t="s">
        <v>532</v>
      </c>
      <c r="F198" s="41">
        <v>44639</v>
      </c>
      <c r="G198" s="41">
        <v>44731</v>
      </c>
      <c r="H198" s="43">
        <v>4672654.09</v>
      </c>
      <c r="I198" s="40" t="s">
        <v>34</v>
      </c>
      <c r="J198" s="40">
        <v>90</v>
      </c>
      <c r="K198" s="40">
        <v>0</v>
      </c>
      <c r="L198" s="42">
        <v>0</v>
      </c>
      <c r="M198" s="51">
        <v>1.2E-2</v>
      </c>
      <c r="N198" s="42">
        <v>-14017.96227</v>
      </c>
      <c r="O198" s="42">
        <v>-14017.96227</v>
      </c>
      <c r="P198" s="42" t="s">
        <v>19</v>
      </c>
      <c r="Q198" s="42">
        <v>-2024.8167723333331</v>
      </c>
      <c r="R198" s="42">
        <v>-12304.655770333333</v>
      </c>
    </row>
    <row r="199" spans="1:18" x14ac:dyDescent="0.25">
      <c r="A199" s="40" t="s">
        <v>20</v>
      </c>
      <c r="B199" s="40" t="s">
        <v>533</v>
      </c>
      <c r="C199" s="40" t="s">
        <v>534</v>
      </c>
      <c r="D199" s="40" t="s">
        <v>269</v>
      </c>
      <c r="E199" s="40" t="s">
        <v>270</v>
      </c>
      <c r="F199" s="41">
        <v>44641</v>
      </c>
      <c r="G199" s="41">
        <v>44733</v>
      </c>
      <c r="H199" s="43">
        <v>9404795.8399999999</v>
      </c>
      <c r="I199" s="40" t="s">
        <v>34</v>
      </c>
      <c r="J199" s="40">
        <v>90</v>
      </c>
      <c r="K199" s="40">
        <v>0</v>
      </c>
      <c r="L199" s="42">
        <v>0</v>
      </c>
      <c r="M199" s="51">
        <v>1.6E-2</v>
      </c>
      <c r="N199" s="42">
        <v>-37619.183360000003</v>
      </c>
      <c r="O199" s="42">
        <v>-37619.183360000003</v>
      </c>
      <c r="P199" s="42" t="s">
        <v>19</v>
      </c>
      <c r="Q199" s="42">
        <v>-4597.9001884444442</v>
      </c>
      <c r="R199" s="42">
        <v>-33857.265024</v>
      </c>
    </row>
    <row r="200" spans="1:18" x14ac:dyDescent="0.25">
      <c r="A200" s="40" t="s">
        <v>20</v>
      </c>
      <c r="B200" s="40" t="s">
        <v>535</v>
      </c>
      <c r="C200" s="40" t="s">
        <v>536</v>
      </c>
      <c r="D200" s="40" t="s">
        <v>537</v>
      </c>
      <c r="E200" s="40" t="s">
        <v>538</v>
      </c>
      <c r="F200" s="41">
        <v>44651</v>
      </c>
      <c r="G200" s="41">
        <v>44742</v>
      </c>
      <c r="H200" s="43">
        <v>20000000</v>
      </c>
      <c r="I200" s="40" t="s">
        <v>34</v>
      </c>
      <c r="J200" s="40">
        <v>91</v>
      </c>
      <c r="K200" s="40">
        <v>0</v>
      </c>
      <c r="L200" s="42">
        <v>0</v>
      </c>
      <c r="M200" s="51">
        <v>1.7999999999999999E-2</v>
      </c>
      <c r="N200" s="42">
        <v>-91000</v>
      </c>
      <c r="O200" s="42">
        <v>-91000</v>
      </c>
      <c r="P200" s="42" t="s">
        <v>19</v>
      </c>
      <c r="Q200" s="42">
        <v>-1000.0000000000001</v>
      </c>
      <c r="R200" s="42">
        <v>-90000</v>
      </c>
    </row>
    <row r="201" spans="1:18" x14ac:dyDescent="0.25">
      <c r="A201" s="40" t="s">
        <v>20</v>
      </c>
      <c r="B201" s="40" t="s">
        <v>539</v>
      </c>
      <c r="C201" s="40" t="s">
        <v>540</v>
      </c>
      <c r="D201" s="40" t="s">
        <v>541</v>
      </c>
      <c r="E201" s="40" t="s">
        <v>542</v>
      </c>
      <c r="F201" s="41">
        <v>44651</v>
      </c>
      <c r="G201" s="41">
        <v>44742</v>
      </c>
      <c r="H201" s="43">
        <v>23512500</v>
      </c>
      <c r="I201" s="40" t="s">
        <v>34</v>
      </c>
      <c r="J201" s="40">
        <v>91</v>
      </c>
      <c r="K201" s="40">
        <v>1.7999999999999999E-2</v>
      </c>
      <c r="L201" s="42">
        <v>-106981.87499999999</v>
      </c>
      <c r="M201" s="51">
        <v>0</v>
      </c>
      <c r="N201" s="42">
        <v>0</v>
      </c>
      <c r="O201" s="42">
        <v>-106981.87499999999</v>
      </c>
      <c r="P201" s="42" t="s">
        <v>240</v>
      </c>
      <c r="Q201" s="42">
        <v>-1175.625</v>
      </c>
      <c r="R201" s="42">
        <v>-105806.24999999999</v>
      </c>
    </row>
    <row r="202" spans="1:18" x14ac:dyDescent="0.25">
      <c r="A202" s="40" t="s">
        <v>20</v>
      </c>
      <c r="B202" s="40" t="s">
        <v>543</v>
      </c>
      <c r="C202" s="40" t="s">
        <v>544</v>
      </c>
      <c r="D202" s="40" t="s">
        <v>273</v>
      </c>
      <c r="E202" s="40" t="s">
        <v>274</v>
      </c>
      <c r="F202" s="41">
        <v>44651</v>
      </c>
      <c r="G202" s="41">
        <v>44742</v>
      </c>
      <c r="H202" s="43">
        <v>29645000</v>
      </c>
      <c r="I202" s="40" t="s">
        <v>34</v>
      </c>
      <c r="J202" s="40">
        <v>91</v>
      </c>
      <c r="K202" s="40">
        <v>1.35E-2</v>
      </c>
      <c r="L202" s="42">
        <v>-101163.5625</v>
      </c>
      <c r="M202" s="51">
        <v>0</v>
      </c>
      <c r="N202" s="42">
        <v>0</v>
      </c>
      <c r="O202" s="42">
        <v>-101163.5625</v>
      </c>
      <c r="P202" s="42" t="s">
        <v>240</v>
      </c>
      <c r="Q202" s="42">
        <v>-1111.6875</v>
      </c>
      <c r="R202" s="42">
        <v>-100051.875</v>
      </c>
    </row>
    <row r="203" spans="1:18" x14ac:dyDescent="0.25">
      <c r="A203" s="40" t="s">
        <v>20</v>
      </c>
      <c r="B203" s="40" t="s">
        <v>545</v>
      </c>
      <c r="C203" s="40" t="s">
        <v>546</v>
      </c>
      <c r="D203" s="40" t="s">
        <v>547</v>
      </c>
      <c r="E203" s="40" t="s">
        <v>548</v>
      </c>
      <c r="F203" s="41">
        <v>44620</v>
      </c>
      <c r="G203" s="41">
        <v>44799</v>
      </c>
      <c r="H203" s="43">
        <v>25000000</v>
      </c>
      <c r="I203" s="40" t="s">
        <v>34</v>
      </c>
      <c r="J203" s="40">
        <v>179</v>
      </c>
      <c r="K203" s="40">
        <v>1.5299999999999999E-2</v>
      </c>
      <c r="L203" s="42">
        <v>-187582.19178082192</v>
      </c>
      <c r="M203" s="51">
        <v>0</v>
      </c>
      <c r="N203" s="42">
        <v>0</v>
      </c>
      <c r="O203" s="42">
        <v>-187582.19178082192</v>
      </c>
      <c r="P203" s="42" t="s">
        <v>19</v>
      </c>
      <c r="Q203" s="42">
        <v>-33534.246575342469</v>
      </c>
      <c r="R203" s="42">
        <v>-154047.94520547945</v>
      </c>
    </row>
    <row r="204" spans="1:18" x14ac:dyDescent="0.25">
      <c r="A204" s="40" t="s">
        <v>20</v>
      </c>
      <c r="B204" s="40" t="s">
        <v>549</v>
      </c>
      <c r="C204" s="40" t="s">
        <v>550</v>
      </c>
      <c r="D204" s="40" t="s">
        <v>551</v>
      </c>
      <c r="E204" s="40" t="s">
        <v>552</v>
      </c>
      <c r="F204" s="41">
        <v>44620</v>
      </c>
      <c r="G204" s="41">
        <v>44799</v>
      </c>
      <c r="H204" s="43">
        <v>500000</v>
      </c>
      <c r="I204" s="40" t="s">
        <v>34</v>
      </c>
      <c r="J204" s="40">
        <v>179</v>
      </c>
      <c r="K204" s="40">
        <v>0</v>
      </c>
      <c r="L204" s="42">
        <v>0</v>
      </c>
      <c r="M204" s="51">
        <v>1.4E-2</v>
      </c>
      <c r="N204" s="42">
        <v>-3480.5555555555557</v>
      </c>
      <c r="O204" s="42">
        <v>-3480.5555555555557</v>
      </c>
      <c r="P204" s="42" t="s">
        <v>19</v>
      </c>
      <c r="Q204" s="42">
        <v>-622.22222222222229</v>
      </c>
      <c r="R204" s="42">
        <v>-2858.3333333333335</v>
      </c>
    </row>
    <row r="205" spans="1:18" x14ac:dyDescent="0.25">
      <c r="A205" s="40" t="s">
        <v>20</v>
      </c>
      <c r="B205" s="40" t="s">
        <v>553</v>
      </c>
      <c r="C205" s="40" t="s">
        <v>554</v>
      </c>
      <c r="D205" s="40" t="s">
        <v>128</v>
      </c>
      <c r="E205" s="40" t="s">
        <v>129</v>
      </c>
      <c r="F205" s="41">
        <v>44620</v>
      </c>
      <c r="G205" s="41">
        <v>44707</v>
      </c>
      <c r="H205" s="43">
        <v>240000000</v>
      </c>
      <c r="I205" s="40" t="s">
        <v>34</v>
      </c>
      <c r="J205" s="40">
        <v>87</v>
      </c>
      <c r="K205" s="40">
        <v>4.6899999999999997E-2</v>
      </c>
      <c r="L205" s="42">
        <v>-2720200</v>
      </c>
      <c r="M205" s="51">
        <v>1.2E-2</v>
      </c>
      <c r="N205" s="42">
        <v>-696000</v>
      </c>
      <c r="O205" s="42">
        <v>-3416200</v>
      </c>
      <c r="P205" s="42" t="s">
        <v>370</v>
      </c>
      <c r="Q205" s="42">
        <v>-1256533.3333333333</v>
      </c>
      <c r="R205" s="42">
        <v>-2159666.6666666665</v>
      </c>
    </row>
    <row r="206" spans="1:18" x14ac:dyDescent="0.25">
      <c r="A206" s="40" t="s">
        <v>20</v>
      </c>
      <c r="B206" s="40" t="s">
        <v>555</v>
      </c>
      <c r="C206" s="40" t="s">
        <v>556</v>
      </c>
      <c r="D206" s="40" t="s">
        <v>128</v>
      </c>
      <c r="E206" s="40" t="s">
        <v>129</v>
      </c>
      <c r="F206" s="41">
        <v>44620</v>
      </c>
      <c r="G206" s="41">
        <v>44799</v>
      </c>
      <c r="H206" s="43">
        <v>27000000</v>
      </c>
      <c r="I206" s="40" t="s">
        <v>34</v>
      </c>
      <c r="J206" s="40">
        <v>179</v>
      </c>
      <c r="K206" s="40">
        <v>0</v>
      </c>
      <c r="L206" s="42">
        <v>0</v>
      </c>
      <c r="M206" s="51">
        <v>1.7000000000000001E-2</v>
      </c>
      <c r="N206" s="42">
        <v>-228225.00000000003</v>
      </c>
      <c r="O206" s="42">
        <v>-228225.00000000003</v>
      </c>
      <c r="P206" s="42" t="s">
        <v>19</v>
      </c>
      <c r="Q206" s="42">
        <v>-40800.000000000007</v>
      </c>
      <c r="R206" s="42">
        <v>-187425.00000000003</v>
      </c>
    </row>
    <row r="207" spans="1:18" x14ac:dyDescent="0.25">
      <c r="A207" s="40" t="s">
        <v>20</v>
      </c>
      <c r="B207" s="40" t="s">
        <v>557</v>
      </c>
      <c r="C207" s="40" t="s">
        <v>558</v>
      </c>
      <c r="D207" s="40" t="s">
        <v>559</v>
      </c>
      <c r="E207" s="40" t="s">
        <v>560</v>
      </c>
      <c r="F207" s="41">
        <v>44620</v>
      </c>
      <c r="G207" s="41">
        <v>44799</v>
      </c>
      <c r="H207" s="43">
        <v>1000000</v>
      </c>
      <c r="I207" s="40" t="s">
        <v>34</v>
      </c>
      <c r="J207" s="40">
        <v>179</v>
      </c>
      <c r="K207" s="40">
        <v>0</v>
      </c>
      <c r="L207" s="42">
        <v>0</v>
      </c>
      <c r="M207" s="51">
        <v>0.02</v>
      </c>
      <c r="N207" s="42">
        <v>-9944.4444444444453</v>
      </c>
      <c r="O207" s="42">
        <v>-9944.4444444444453</v>
      </c>
      <c r="P207" s="42" t="s">
        <v>19</v>
      </c>
      <c r="Q207" s="42">
        <v>-1777.7777777777781</v>
      </c>
      <c r="R207" s="42">
        <v>-8166.666666666667</v>
      </c>
    </row>
    <row r="208" spans="1:18" x14ac:dyDescent="0.25">
      <c r="A208" s="40" t="s">
        <v>20</v>
      </c>
      <c r="B208" s="40" t="s">
        <v>561</v>
      </c>
      <c r="C208" s="40" t="s">
        <v>562</v>
      </c>
      <c r="D208" s="40" t="s">
        <v>347</v>
      </c>
      <c r="E208" s="40" t="s">
        <v>25</v>
      </c>
      <c r="F208" s="41">
        <v>44651</v>
      </c>
      <c r="G208" s="41">
        <v>44742</v>
      </c>
      <c r="H208" s="43">
        <v>15215000</v>
      </c>
      <c r="I208" s="40" t="s">
        <v>34</v>
      </c>
      <c r="J208" s="40">
        <v>91</v>
      </c>
      <c r="K208" s="40">
        <v>0</v>
      </c>
      <c r="L208" s="42">
        <v>0</v>
      </c>
      <c r="M208" s="51">
        <v>1.4E-2</v>
      </c>
      <c r="N208" s="42">
        <v>-53844.194444444445</v>
      </c>
      <c r="O208" s="42">
        <v>-53844.194444444445</v>
      </c>
      <c r="P208" s="42" t="s">
        <v>19</v>
      </c>
      <c r="Q208" s="42">
        <v>-591.69444444444446</v>
      </c>
      <c r="R208" s="42">
        <v>-53252.5</v>
      </c>
    </row>
    <row r="209" spans="1:18" x14ac:dyDescent="0.25">
      <c r="A209" s="40" t="s">
        <v>20</v>
      </c>
      <c r="B209" s="40" t="s">
        <v>563</v>
      </c>
      <c r="C209" s="40" t="s">
        <v>564</v>
      </c>
      <c r="D209" s="40" t="s">
        <v>113</v>
      </c>
      <c r="E209" s="40" t="s">
        <v>44</v>
      </c>
      <c r="F209" s="41">
        <v>44562</v>
      </c>
      <c r="G209" s="41">
        <v>44652</v>
      </c>
      <c r="H209" s="43">
        <v>10256239.039999999</v>
      </c>
      <c r="I209" s="40" t="s">
        <v>34</v>
      </c>
      <c r="J209" s="40">
        <v>90</v>
      </c>
      <c r="K209" s="40">
        <v>0</v>
      </c>
      <c r="L209" s="42">
        <v>0</v>
      </c>
      <c r="M209" s="51">
        <v>0</v>
      </c>
      <c r="N209" s="42">
        <v>0</v>
      </c>
      <c r="O209" s="42">
        <v>0</v>
      </c>
      <c r="P209" s="42" t="s">
        <v>19</v>
      </c>
      <c r="Q209" s="42">
        <v>0</v>
      </c>
      <c r="R209" s="42">
        <v>0</v>
      </c>
    </row>
    <row r="210" spans="1:18" x14ac:dyDescent="0.25">
      <c r="A210" s="40" t="s">
        <v>20</v>
      </c>
      <c r="B210" s="40" t="s">
        <v>565</v>
      </c>
      <c r="C210" s="40" t="s">
        <v>566</v>
      </c>
      <c r="D210" s="40" t="s">
        <v>108</v>
      </c>
      <c r="E210" s="40" t="s">
        <v>44</v>
      </c>
      <c r="F210" s="41">
        <v>44562</v>
      </c>
      <c r="G210" s="41">
        <v>44652</v>
      </c>
      <c r="H210" s="43">
        <v>9632971.0299999993</v>
      </c>
      <c r="I210" s="40" t="s">
        <v>34</v>
      </c>
      <c r="J210" s="40">
        <v>90</v>
      </c>
      <c r="K210" s="40">
        <v>0</v>
      </c>
      <c r="L210" s="42">
        <v>0</v>
      </c>
      <c r="M210" s="51">
        <v>1.2500000000000001E-2</v>
      </c>
      <c r="N210" s="42">
        <v>-30103.03446875</v>
      </c>
      <c r="O210" s="42">
        <v>-30103.03446875</v>
      </c>
      <c r="P210" s="42" t="s">
        <v>19</v>
      </c>
      <c r="Q210" s="42">
        <v>-30103.03446875</v>
      </c>
      <c r="R210" s="42">
        <v>0</v>
      </c>
    </row>
    <row r="211" spans="1:18" x14ac:dyDescent="0.25">
      <c r="A211" s="40" t="s">
        <v>20</v>
      </c>
      <c r="B211" s="40" t="s">
        <v>567</v>
      </c>
      <c r="C211" s="40" t="s">
        <v>568</v>
      </c>
      <c r="D211" s="40" t="s">
        <v>108</v>
      </c>
      <c r="E211" s="40" t="s">
        <v>44</v>
      </c>
      <c r="F211" s="41">
        <v>44562</v>
      </c>
      <c r="G211" s="41">
        <v>44652</v>
      </c>
      <c r="H211" s="43">
        <v>9755596.0099999998</v>
      </c>
      <c r="I211" s="40" t="s">
        <v>34</v>
      </c>
      <c r="J211" s="40">
        <v>90</v>
      </c>
      <c r="K211" s="40">
        <v>0</v>
      </c>
      <c r="L211" s="42">
        <v>0</v>
      </c>
      <c r="M211" s="51">
        <v>1.6E-2</v>
      </c>
      <c r="N211" s="42">
        <v>-39022.384039999997</v>
      </c>
      <c r="O211" s="42">
        <v>-39022.384039999997</v>
      </c>
      <c r="P211" s="42" t="s">
        <v>19</v>
      </c>
      <c r="Q211" s="42">
        <v>-39022.384039999997</v>
      </c>
      <c r="R211" s="42">
        <v>0</v>
      </c>
    </row>
    <row r="212" spans="1:18" x14ac:dyDescent="0.25">
      <c r="A212" s="40" t="s">
        <v>20</v>
      </c>
      <c r="B212" s="40" t="s">
        <v>569</v>
      </c>
      <c r="C212" s="40" t="s">
        <v>570</v>
      </c>
      <c r="D212" s="40" t="s">
        <v>503</v>
      </c>
      <c r="E212" s="40" t="s">
        <v>504</v>
      </c>
      <c r="F212" s="41">
        <v>44635</v>
      </c>
      <c r="G212" s="41">
        <v>44727</v>
      </c>
      <c r="H212" s="43">
        <v>5142857.16</v>
      </c>
      <c r="I212" s="40" t="s">
        <v>34</v>
      </c>
      <c r="J212" s="40">
        <v>92</v>
      </c>
      <c r="K212" s="40">
        <v>0</v>
      </c>
      <c r="L212" s="42">
        <v>0</v>
      </c>
      <c r="M212" s="51">
        <v>1.8200000000000001E-2</v>
      </c>
      <c r="N212" s="42">
        <v>-23920.000079733334</v>
      </c>
      <c r="O212" s="42">
        <v>-23920.000079733334</v>
      </c>
      <c r="P212" s="42" t="s">
        <v>19</v>
      </c>
      <c r="Q212" s="42">
        <v>-4420.000014733333</v>
      </c>
      <c r="R212" s="42">
        <v>-19500.000065</v>
      </c>
    </row>
    <row r="213" spans="1:18" x14ac:dyDescent="0.25">
      <c r="A213" s="40" t="s">
        <v>20</v>
      </c>
      <c r="B213" s="40" t="s">
        <v>571</v>
      </c>
      <c r="C213" s="40" t="s">
        <v>572</v>
      </c>
      <c r="D213" s="40" t="s">
        <v>573</v>
      </c>
      <c r="E213" s="40" t="s">
        <v>44</v>
      </c>
      <c r="F213" s="41">
        <v>44628</v>
      </c>
      <c r="G213" s="41">
        <v>44659</v>
      </c>
      <c r="H213" s="43">
        <v>8012086.9000000004</v>
      </c>
      <c r="I213" s="40" t="s">
        <v>34</v>
      </c>
      <c r="J213" s="40">
        <v>31</v>
      </c>
      <c r="K213" s="40">
        <v>-4.9899999999999996E-3</v>
      </c>
      <c r="L213" s="42">
        <v>3442.7492293361111</v>
      </c>
      <c r="M213" s="51">
        <v>3.5000000000000003E-2</v>
      </c>
      <c r="N213" s="42">
        <v>-24147.539684722226</v>
      </c>
      <c r="O213" s="42">
        <v>-20704.790455386115</v>
      </c>
      <c r="P213" s="42" t="s">
        <v>19</v>
      </c>
      <c r="Q213" s="42">
        <v>-16029.51519126667</v>
      </c>
      <c r="R213" s="42">
        <v>-4675.2752641194456</v>
      </c>
    </row>
    <row r="214" spans="1:18" x14ac:dyDescent="0.25">
      <c r="A214" s="40" t="s">
        <v>20</v>
      </c>
      <c r="B214" s="40" t="s">
        <v>574</v>
      </c>
      <c r="C214" s="40" t="s">
        <v>575</v>
      </c>
      <c r="D214" s="40" t="s">
        <v>413</v>
      </c>
      <c r="E214" s="40" t="s">
        <v>414</v>
      </c>
      <c r="F214" s="41">
        <v>44597</v>
      </c>
      <c r="G214" s="41">
        <v>44686</v>
      </c>
      <c r="H214" s="43">
        <v>4078035.42</v>
      </c>
      <c r="I214" s="40" t="s">
        <v>34</v>
      </c>
      <c r="J214" s="40">
        <v>89</v>
      </c>
      <c r="K214" s="40">
        <v>0</v>
      </c>
      <c r="L214" s="42">
        <v>0</v>
      </c>
      <c r="M214" s="51">
        <v>1.2999999999999999E-2</v>
      </c>
      <c r="N214" s="42">
        <v>-13106.352724833332</v>
      </c>
      <c r="O214" s="42">
        <v>-13106.352724833332</v>
      </c>
      <c r="P214" s="42" t="s">
        <v>19</v>
      </c>
      <c r="Q214" s="42">
        <v>-8099.4314591666653</v>
      </c>
      <c r="R214" s="42">
        <v>-5006.9212656666659</v>
      </c>
    </row>
    <row r="215" spans="1:18" x14ac:dyDescent="0.25">
      <c r="A215" s="40" t="s">
        <v>20</v>
      </c>
      <c r="B215" s="40" t="s">
        <v>576</v>
      </c>
      <c r="C215" s="40" t="s">
        <v>577</v>
      </c>
      <c r="D215" s="40" t="s">
        <v>79</v>
      </c>
      <c r="E215" s="40" t="s">
        <v>44</v>
      </c>
      <c r="F215" s="41">
        <v>44576</v>
      </c>
      <c r="G215" s="41">
        <v>44666</v>
      </c>
      <c r="H215" s="43">
        <v>7933335.2800000003</v>
      </c>
      <c r="I215" s="40" t="s">
        <v>34</v>
      </c>
      <c r="J215" s="40">
        <v>90</v>
      </c>
      <c r="K215" s="40">
        <v>0</v>
      </c>
      <c r="L215" s="42">
        <v>0</v>
      </c>
      <c r="M215" s="51">
        <v>1.7000000000000001E-2</v>
      </c>
      <c r="N215" s="42">
        <v>-33716.674940000004</v>
      </c>
      <c r="O215" s="42">
        <v>-33716.674940000004</v>
      </c>
      <c r="P215" s="42" t="s">
        <v>19</v>
      </c>
      <c r="Q215" s="42">
        <v>-28471.858838222226</v>
      </c>
      <c r="R215" s="42">
        <v>-5244.8161017777784</v>
      </c>
    </row>
    <row r="216" spans="1:18" x14ac:dyDescent="0.25">
      <c r="A216" s="40" t="s">
        <v>20</v>
      </c>
      <c r="B216" s="40" t="s">
        <v>578</v>
      </c>
      <c r="C216" s="40" t="s">
        <v>579</v>
      </c>
      <c r="D216" s="40" t="s">
        <v>43</v>
      </c>
      <c r="E216" s="40" t="s">
        <v>44</v>
      </c>
      <c r="F216" s="41">
        <v>44591</v>
      </c>
      <c r="G216" s="41">
        <v>44681</v>
      </c>
      <c r="H216" s="43">
        <v>7152911.4000000004</v>
      </c>
      <c r="I216" s="40" t="s">
        <v>34</v>
      </c>
      <c r="J216" s="40">
        <v>90</v>
      </c>
      <c r="K216" s="40">
        <v>0</v>
      </c>
      <c r="L216" s="42">
        <v>0</v>
      </c>
      <c r="M216" s="51">
        <v>1.7299999999999999E-2</v>
      </c>
      <c r="N216" s="42">
        <v>-30936.341805</v>
      </c>
      <c r="O216" s="42">
        <v>-30936.341805</v>
      </c>
      <c r="P216" s="42" t="s">
        <v>19</v>
      </c>
      <c r="Q216" s="42">
        <v>-20967.965001166667</v>
      </c>
      <c r="R216" s="42">
        <v>-9968.3768038333346</v>
      </c>
    </row>
    <row r="217" spans="1:18" x14ac:dyDescent="0.25">
      <c r="A217" s="40" t="s">
        <v>20</v>
      </c>
      <c r="B217" s="40" t="s">
        <v>580</v>
      </c>
      <c r="C217" s="40" t="s">
        <v>581</v>
      </c>
      <c r="D217" s="40" t="s">
        <v>60</v>
      </c>
      <c r="E217" s="40" t="s">
        <v>44</v>
      </c>
      <c r="F217" s="41">
        <v>44562</v>
      </c>
      <c r="G217" s="41">
        <v>44652</v>
      </c>
      <c r="H217" s="43">
        <v>6502415.5499999998</v>
      </c>
      <c r="I217" s="40" t="s">
        <v>34</v>
      </c>
      <c r="J217" s="40">
        <v>90</v>
      </c>
      <c r="K217" s="40">
        <v>0</v>
      </c>
      <c r="L217" s="42">
        <v>0</v>
      </c>
      <c r="M217" s="51">
        <v>1.6E-2</v>
      </c>
      <c r="N217" s="42">
        <v>-26009.662199999999</v>
      </c>
      <c r="O217" s="42">
        <v>-26009.662199999999</v>
      </c>
      <c r="P217" s="42" t="s">
        <v>19</v>
      </c>
      <c r="Q217" s="42">
        <v>-26009.662199999999</v>
      </c>
      <c r="R217" s="42">
        <v>0</v>
      </c>
    </row>
    <row r="218" spans="1:18" x14ac:dyDescent="0.25">
      <c r="A218" s="40" t="s">
        <v>20</v>
      </c>
      <c r="B218" s="40" t="s">
        <v>582</v>
      </c>
      <c r="C218" s="40" t="s">
        <v>583</v>
      </c>
      <c r="D218" s="40" t="s">
        <v>88</v>
      </c>
      <c r="E218" s="40" t="s">
        <v>44</v>
      </c>
      <c r="F218" s="41">
        <v>44562</v>
      </c>
      <c r="G218" s="41">
        <v>44652</v>
      </c>
      <c r="H218" s="43">
        <v>8048334.4900000002</v>
      </c>
      <c r="I218" s="40" t="s">
        <v>34</v>
      </c>
      <c r="J218" s="40">
        <v>90</v>
      </c>
      <c r="K218" s="40">
        <v>0</v>
      </c>
      <c r="L218" s="42">
        <v>0</v>
      </c>
      <c r="M218" s="51">
        <v>1.2500000000000001E-2</v>
      </c>
      <c r="N218" s="42">
        <v>-25151.045281250001</v>
      </c>
      <c r="O218" s="42">
        <v>-25151.045281250001</v>
      </c>
      <c r="P218" s="42" t="s">
        <v>19</v>
      </c>
      <c r="Q218" s="42">
        <v>-25151.045281250001</v>
      </c>
      <c r="R218" s="42">
        <v>0</v>
      </c>
    </row>
    <row r="219" spans="1:18" x14ac:dyDescent="0.25">
      <c r="A219" s="40" t="s">
        <v>20</v>
      </c>
      <c r="B219" s="40" t="s">
        <v>584</v>
      </c>
      <c r="C219" s="40" t="s">
        <v>585</v>
      </c>
      <c r="D219" s="40" t="s">
        <v>386</v>
      </c>
      <c r="E219" s="40" t="s">
        <v>44</v>
      </c>
      <c r="F219" s="41">
        <v>44621</v>
      </c>
      <c r="G219" s="41">
        <v>44713</v>
      </c>
      <c r="H219" s="43">
        <v>4930620.92</v>
      </c>
      <c r="I219" s="40" t="s">
        <v>34</v>
      </c>
      <c r="J219" s="40">
        <v>92</v>
      </c>
      <c r="K219" s="40">
        <v>0</v>
      </c>
      <c r="L219" s="42">
        <v>0</v>
      </c>
      <c r="M219" s="51">
        <v>1.2999999999999999E-2</v>
      </c>
      <c r="N219" s="42">
        <v>-16380.618389777776</v>
      </c>
      <c r="O219" s="42">
        <v>-16380.618389777776</v>
      </c>
      <c r="P219" s="42" t="s">
        <v>19</v>
      </c>
      <c r="Q219" s="42">
        <v>-5519.5561965555544</v>
      </c>
      <c r="R219" s="42">
        <v>-10861.06219322222</v>
      </c>
    </row>
    <row r="220" spans="1:18" x14ac:dyDescent="0.25">
      <c r="A220" s="40" t="s">
        <v>20</v>
      </c>
      <c r="B220" s="40" t="s">
        <v>586</v>
      </c>
      <c r="C220" s="40" t="s">
        <v>587</v>
      </c>
      <c r="D220" s="40" t="s">
        <v>88</v>
      </c>
      <c r="E220" s="40" t="s">
        <v>44</v>
      </c>
      <c r="F220" s="41">
        <v>44562</v>
      </c>
      <c r="G220" s="41">
        <v>44652</v>
      </c>
      <c r="H220" s="43">
        <v>3779449.67</v>
      </c>
      <c r="I220" s="40" t="s">
        <v>34</v>
      </c>
      <c r="J220" s="40">
        <v>90</v>
      </c>
      <c r="K220" s="40">
        <v>0</v>
      </c>
      <c r="L220" s="42">
        <v>0</v>
      </c>
      <c r="M220" s="51">
        <v>1.2500000000000001E-2</v>
      </c>
      <c r="N220" s="42">
        <v>-11810.78021875</v>
      </c>
      <c r="O220" s="42">
        <v>-11810.78021875</v>
      </c>
      <c r="P220" s="42" t="s">
        <v>19</v>
      </c>
      <c r="Q220" s="42">
        <v>-11810.78021875</v>
      </c>
      <c r="R220" s="42">
        <v>0</v>
      </c>
    </row>
    <row r="221" spans="1:18" x14ac:dyDescent="0.25">
      <c r="A221" s="40" t="s">
        <v>20</v>
      </c>
      <c r="B221" s="40" t="s">
        <v>588</v>
      </c>
      <c r="C221" s="40" t="s">
        <v>589</v>
      </c>
      <c r="D221" s="40" t="s">
        <v>60</v>
      </c>
      <c r="E221" s="40" t="s">
        <v>44</v>
      </c>
      <c r="F221" s="41">
        <v>44562</v>
      </c>
      <c r="G221" s="41">
        <v>44652</v>
      </c>
      <c r="H221" s="43">
        <v>3235420.01</v>
      </c>
      <c r="I221" s="40" t="s">
        <v>34</v>
      </c>
      <c r="J221" s="40">
        <v>90</v>
      </c>
      <c r="K221" s="40">
        <v>-5.7199999999999994E-3</v>
      </c>
      <c r="L221" s="42">
        <v>4626.6506142999988</v>
      </c>
      <c r="M221" s="51">
        <v>1.7000000000000001E-2</v>
      </c>
      <c r="N221" s="42">
        <v>-13750.5350425</v>
      </c>
      <c r="O221" s="42">
        <v>-9123.8844282000009</v>
      </c>
      <c r="P221" s="42" t="s">
        <v>19</v>
      </c>
      <c r="Q221" s="42">
        <v>-9123.8844282000009</v>
      </c>
      <c r="R221" s="42">
        <v>0</v>
      </c>
    </row>
    <row r="222" spans="1:18" x14ac:dyDescent="0.25">
      <c r="A222" s="40" t="s">
        <v>20</v>
      </c>
      <c r="B222" s="40" t="s">
        <v>590</v>
      </c>
      <c r="C222" s="40" t="s">
        <v>591</v>
      </c>
      <c r="D222" s="40" t="s">
        <v>592</v>
      </c>
      <c r="E222" s="40" t="s">
        <v>593</v>
      </c>
      <c r="F222" s="41">
        <v>44638</v>
      </c>
      <c r="G222" s="41">
        <v>44669</v>
      </c>
      <c r="H222" s="43">
        <v>2139251.6</v>
      </c>
      <c r="I222" s="40" t="s">
        <v>34</v>
      </c>
      <c r="J222" s="40">
        <v>30</v>
      </c>
      <c r="K222" s="40">
        <v>-2.0699999999999998E-3</v>
      </c>
      <c r="L222" s="42">
        <v>369.02090099999992</v>
      </c>
      <c r="M222" s="51">
        <v>1.4999999999999999E-2</v>
      </c>
      <c r="N222" s="42">
        <v>-2674.0645</v>
      </c>
      <c r="O222" s="42">
        <v>-2305.0435990000001</v>
      </c>
      <c r="P222" s="42" t="s">
        <v>19</v>
      </c>
      <c r="Q222" s="42">
        <v>-1075.6870128666667</v>
      </c>
      <c r="R222" s="42">
        <v>-1306.1913727666667</v>
      </c>
    </row>
    <row r="223" spans="1:18" x14ac:dyDescent="0.25">
      <c r="A223" s="40" t="s">
        <v>20</v>
      </c>
      <c r="B223" s="40" t="s">
        <v>594</v>
      </c>
      <c r="C223" s="40" t="s">
        <v>595</v>
      </c>
      <c r="D223" s="40" t="s">
        <v>79</v>
      </c>
      <c r="E223" s="40" t="s">
        <v>44</v>
      </c>
      <c r="F223" s="41">
        <v>44639</v>
      </c>
      <c r="G223" s="41">
        <v>44731</v>
      </c>
      <c r="H223" s="43">
        <v>2675924.2200000002</v>
      </c>
      <c r="I223" s="40" t="s">
        <v>34</v>
      </c>
      <c r="J223" s="40">
        <v>92</v>
      </c>
      <c r="K223" s="40">
        <v>-4.8700000000000002E-3</v>
      </c>
      <c r="L223" s="42">
        <v>3330.3363542466668</v>
      </c>
      <c r="M223" s="51">
        <v>1.95E-2</v>
      </c>
      <c r="N223" s="42">
        <v>-13335.022363</v>
      </c>
      <c r="O223" s="42">
        <v>-10004.686008753333</v>
      </c>
      <c r="P223" s="42" t="s">
        <v>19</v>
      </c>
      <c r="Q223" s="42">
        <v>-1413.7056316716667</v>
      </c>
      <c r="R223" s="42">
        <v>-8590.980377081667</v>
      </c>
    </row>
    <row r="224" spans="1:18" x14ac:dyDescent="0.25">
      <c r="A224" s="40" t="s">
        <v>20</v>
      </c>
      <c r="B224" s="40" t="s">
        <v>596</v>
      </c>
      <c r="C224" s="40" t="s">
        <v>597</v>
      </c>
      <c r="D224" s="40" t="s">
        <v>79</v>
      </c>
      <c r="E224" s="40" t="s">
        <v>44</v>
      </c>
      <c r="F224" s="41">
        <v>44639</v>
      </c>
      <c r="G224" s="41">
        <v>44731</v>
      </c>
      <c r="H224" s="43">
        <v>2675744.6800000002</v>
      </c>
      <c r="I224" s="40" t="s">
        <v>34</v>
      </c>
      <c r="J224" s="40">
        <v>92</v>
      </c>
      <c r="K224" s="40">
        <v>-4.8700000000000002E-3</v>
      </c>
      <c r="L224" s="42">
        <v>3330.1129067422221</v>
      </c>
      <c r="M224" s="51">
        <v>1.95E-2</v>
      </c>
      <c r="N224" s="42">
        <v>-13334.127655333332</v>
      </c>
      <c r="O224" s="42">
        <v>-10004.014748591109</v>
      </c>
      <c r="P224" s="42" t="s">
        <v>19</v>
      </c>
      <c r="Q224" s="42">
        <v>-1413.610779692222</v>
      </c>
      <c r="R224" s="42">
        <v>-8590.4039688988869</v>
      </c>
    </row>
    <row r="225" spans="1:18" x14ac:dyDescent="0.25">
      <c r="A225" s="40" t="s">
        <v>20</v>
      </c>
      <c r="B225" s="40" t="s">
        <v>598</v>
      </c>
      <c r="C225" s="40" t="s">
        <v>599</v>
      </c>
      <c r="D225" s="40" t="s">
        <v>47</v>
      </c>
      <c r="E225" s="40" t="s">
        <v>44</v>
      </c>
      <c r="F225" s="41">
        <v>44562</v>
      </c>
      <c r="G225" s="41">
        <v>44652</v>
      </c>
      <c r="H225" s="43">
        <v>2710127.53</v>
      </c>
      <c r="I225" s="40" t="s">
        <v>34</v>
      </c>
      <c r="J225" s="40">
        <v>90</v>
      </c>
      <c r="K225" s="40">
        <v>0</v>
      </c>
      <c r="L225" s="42">
        <v>0</v>
      </c>
      <c r="M225" s="51">
        <v>1.2500000000000001E-2</v>
      </c>
      <c r="N225" s="42">
        <v>-8469.148531249999</v>
      </c>
      <c r="O225" s="42">
        <v>-8469.148531249999</v>
      </c>
      <c r="P225" s="42" t="s">
        <v>19</v>
      </c>
      <c r="Q225" s="42">
        <v>-8469.148531249999</v>
      </c>
      <c r="R225" s="42">
        <v>0</v>
      </c>
    </row>
    <row r="226" spans="1:18" x14ac:dyDescent="0.25">
      <c r="A226" s="40" t="s">
        <v>20</v>
      </c>
      <c r="B226" s="40" t="s">
        <v>600</v>
      </c>
      <c r="C226" s="40" t="s">
        <v>601</v>
      </c>
      <c r="D226" s="40" t="s">
        <v>108</v>
      </c>
      <c r="E226" s="40" t="s">
        <v>44</v>
      </c>
      <c r="F226" s="41">
        <v>44562</v>
      </c>
      <c r="G226" s="41">
        <v>44652</v>
      </c>
      <c r="H226" s="43">
        <v>1817168.26</v>
      </c>
      <c r="I226" s="40" t="s">
        <v>34</v>
      </c>
      <c r="J226" s="40">
        <v>90</v>
      </c>
      <c r="K226" s="40">
        <v>-5.7199999999999994E-3</v>
      </c>
      <c r="L226" s="42">
        <v>2598.5506117999998</v>
      </c>
      <c r="M226" s="51">
        <v>1.9E-2</v>
      </c>
      <c r="N226" s="42">
        <v>-8631.5492350000004</v>
      </c>
      <c r="O226" s="42">
        <v>-6032.998623200001</v>
      </c>
      <c r="P226" s="42" t="s">
        <v>19</v>
      </c>
      <c r="Q226" s="42">
        <v>-6032.998623200001</v>
      </c>
      <c r="R226" s="42">
        <v>0</v>
      </c>
    </row>
    <row r="227" spans="1:18" x14ac:dyDescent="0.25">
      <c r="A227" s="40" t="s">
        <v>20</v>
      </c>
      <c r="B227" s="40" t="s">
        <v>602</v>
      </c>
      <c r="C227" s="40" t="s">
        <v>603</v>
      </c>
      <c r="D227" s="40" t="s">
        <v>108</v>
      </c>
      <c r="E227" s="40" t="s">
        <v>44</v>
      </c>
      <c r="F227" s="41">
        <v>44562</v>
      </c>
      <c r="G227" s="41">
        <v>44652</v>
      </c>
      <c r="H227" s="43">
        <v>1351492.51</v>
      </c>
      <c r="I227" s="40" t="s">
        <v>34</v>
      </c>
      <c r="J227" s="40">
        <v>90</v>
      </c>
      <c r="K227" s="40">
        <v>-5.7199999999999994E-3</v>
      </c>
      <c r="L227" s="42">
        <v>1932.6342892999999</v>
      </c>
      <c r="M227" s="51">
        <v>1.7500000000000002E-2</v>
      </c>
      <c r="N227" s="42">
        <v>-5912.7797312500006</v>
      </c>
      <c r="O227" s="42">
        <v>-3980.1454419500005</v>
      </c>
      <c r="P227" s="42" t="s">
        <v>19</v>
      </c>
      <c r="Q227" s="42">
        <v>-3980.1454419500005</v>
      </c>
      <c r="R227" s="42">
        <v>0</v>
      </c>
    </row>
    <row r="228" spans="1:18" x14ac:dyDescent="0.25">
      <c r="A228" s="40" t="s">
        <v>20</v>
      </c>
      <c r="B228" s="40" t="s">
        <v>604</v>
      </c>
      <c r="C228" s="40" t="s">
        <v>605</v>
      </c>
      <c r="D228" s="40" t="s">
        <v>47</v>
      </c>
      <c r="E228" s="40" t="s">
        <v>44</v>
      </c>
      <c r="F228" s="41">
        <v>44562</v>
      </c>
      <c r="G228" s="41">
        <v>44652</v>
      </c>
      <c r="H228" s="43">
        <v>2118632.25</v>
      </c>
      <c r="I228" s="40" t="s">
        <v>34</v>
      </c>
      <c r="J228" s="40">
        <v>90</v>
      </c>
      <c r="K228" s="40">
        <v>-5.7299999999999999E-3</v>
      </c>
      <c r="L228" s="42">
        <v>3034.9406981249999</v>
      </c>
      <c r="M228" s="51">
        <v>2.8000000000000001E-2</v>
      </c>
      <c r="N228" s="42">
        <v>-14830.42575</v>
      </c>
      <c r="O228" s="42">
        <v>-11795.485051875001</v>
      </c>
      <c r="P228" s="42" t="s">
        <v>19</v>
      </c>
      <c r="Q228" s="42">
        <v>-11795.485051875001</v>
      </c>
      <c r="R228" s="42">
        <v>0</v>
      </c>
    </row>
    <row r="229" spans="1:18" x14ac:dyDescent="0.25">
      <c r="A229" s="40" t="s">
        <v>20</v>
      </c>
      <c r="B229" s="40" t="s">
        <v>606</v>
      </c>
      <c r="C229" s="40" t="s">
        <v>607</v>
      </c>
      <c r="D229" s="40" t="s">
        <v>108</v>
      </c>
      <c r="E229" s="40" t="s">
        <v>44</v>
      </c>
      <c r="F229" s="41">
        <v>44562</v>
      </c>
      <c r="G229" s="41">
        <v>44652</v>
      </c>
      <c r="H229" s="43">
        <v>1265505.3700000001</v>
      </c>
      <c r="I229" s="40" t="s">
        <v>34</v>
      </c>
      <c r="J229" s="40">
        <v>90</v>
      </c>
      <c r="K229" s="40">
        <v>-5.7199999999999994E-3</v>
      </c>
      <c r="L229" s="42">
        <v>1809.6726790999999</v>
      </c>
      <c r="M229" s="51">
        <v>1.7500000000000002E-2</v>
      </c>
      <c r="N229" s="42">
        <v>-5536.5859937500009</v>
      </c>
      <c r="O229" s="42">
        <v>-3726.9133146500008</v>
      </c>
      <c r="P229" s="42" t="s">
        <v>19</v>
      </c>
      <c r="Q229" s="42">
        <v>-3726.9133146500008</v>
      </c>
      <c r="R229" s="42">
        <v>0</v>
      </c>
    </row>
    <row r="230" spans="1:18" x14ac:dyDescent="0.25">
      <c r="A230" s="40" t="s">
        <v>20</v>
      </c>
      <c r="B230" s="40" t="s">
        <v>608</v>
      </c>
      <c r="C230" s="40" t="s">
        <v>609</v>
      </c>
      <c r="D230" s="40" t="s">
        <v>43</v>
      </c>
      <c r="E230" s="40" t="s">
        <v>44</v>
      </c>
      <c r="F230" s="41">
        <v>44588</v>
      </c>
      <c r="G230" s="41">
        <v>44678</v>
      </c>
      <c r="H230" s="43">
        <v>1824524.12</v>
      </c>
      <c r="I230" s="40" t="s">
        <v>34</v>
      </c>
      <c r="J230" s="40">
        <v>90</v>
      </c>
      <c r="K230" s="40">
        <v>-5.6699999999999997E-3</v>
      </c>
      <c r="L230" s="42">
        <v>2586.2629400999999</v>
      </c>
      <c r="M230" s="51">
        <v>2.1000000000000001E-2</v>
      </c>
      <c r="N230" s="42">
        <v>-9578.7516300000007</v>
      </c>
      <c r="O230" s="42">
        <v>-6992.4886899000012</v>
      </c>
      <c r="P230" s="42" t="s">
        <v>19</v>
      </c>
      <c r="Q230" s="42">
        <v>-4972.4364017066673</v>
      </c>
      <c r="R230" s="42">
        <v>-2020.0522881933334</v>
      </c>
    </row>
    <row r="231" spans="1:18" x14ac:dyDescent="0.25">
      <c r="A231" s="40" t="s">
        <v>20</v>
      </c>
      <c r="B231" s="40" t="s">
        <v>610</v>
      </c>
      <c r="C231" s="40" t="s">
        <v>611</v>
      </c>
      <c r="D231" s="40" t="s">
        <v>60</v>
      </c>
      <c r="E231" s="40" t="s">
        <v>44</v>
      </c>
      <c r="F231" s="41">
        <v>44562</v>
      </c>
      <c r="G231" s="41">
        <v>44652</v>
      </c>
      <c r="H231" s="43">
        <v>1606719.23</v>
      </c>
      <c r="I231" s="40" t="s">
        <v>34</v>
      </c>
      <c r="J231" s="40">
        <v>90</v>
      </c>
      <c r="K231" s="40">
        <v>-5.6399999999999992E-3</v>
      </c>
      <c r="L231" s="42">
        <v>2265.4741142999997</v>
      </c>
      <c r="M231" s="51">
        <v>1.95E-2</v>
      </c>
      <c r="N231" s="42">
        <v>-7832.75624625</v>
      </c>
      <c r="O231" s="42">
        <v>-5567.2821319499999</v>
      </c>
      <c r="P231" s="42" t="s">
        <v>19</v>
      </c>
      <c r="Q231" s="42">
        <v>-5567.2821319499999</v>
      </c>
      <c r="R231" s="42">
        <v>0</v>
      </c>
    </row>
    <row r="232" spans="1:18" x14ac:dyDescent="0.25">
      <c r="A232" s="40" t="s">
        <v>20</v>
      </c>
      <c r="B232" s="40" t="s">
        <v>612</v>
      </c>
      <c r="C232" s="40" t="s">
        <v>613</v>
      </c>
      <c r="D232" s="40" t="s">
        <v>47</v>
      </c>
      <c r="E232" s="40" t="s">
        <v>44</v>
      </c>
      <c r="F232" s="41">
        <v>44562</v>
      </c>
      <c r="G232" s="41">
        <v>44652</v>
      </c>
      <c r="H232" s="43">
        <v>1779744.8</v>
      </c>
      <c r="I232" s="40" t="s">
        <v>34</v>
      </c>
      <c r="J232" s="40">
        <v>90</v>
      </c>
      <c r="K232" s="40">
        <v>0</v>
      </c>
      <c r="L232" s="42">
        <v>0</v>
      </c>
      <c r="M232" s="51">
        <v>1.2500000000000001E-2</v>
      </c>
      <c r="N232" s="42">
        <v>-5561.7025000000003</v>
      </c>
      <c r="O232" s="42">
        <v>-5561.7025000000003</v>
      </c>
      <c r="P232" s="42" t="s">
        <v>19</v>
      </c>
      <c r="Q232" s="42">
        <v>-5561.7025000000003</v>
      </c>
      <c r="R232" s="42">
        <v>0</v>
      </c>
    </row>
    <row r="233" spans="1:18" x14ac:dyDescent="0.25">
      <c r="A233" s="40" t="s">
        <v>20</v>
      </c>
      <c r="B233" s="40" t="s">
        <v>614</v>
      </c>
      <c r="C233" s="40" t="s">
        <v>615</v>
      </c>
      <c r="D233" s="40" t="s">
        <v>79</v>
      </c>
      <c r="E233" s="40" t="s">
        <v>44</v>
      </c>
      <c r="F233" s="41">
        <v>44562</v>
      </c>
      <c r="G233" s="41">
        <v>44652</v>
      </c>
      <c r="H233" s="43">
        <v>1672435.51</v>
      </c>
      <c r="I233" s="40" t="s">
        <v>34</v>
      </c>
      <c r="J233" s="40">
        <v>90</v>
      </c>
      <c r="K233" s="40">
        <v>-5.6499999999999996E-3</v>
      </c>
      <c r="L233" s="42">
        <v>2362.3151578749998</v>
      </c>
      <c r="M233" s="51">
        <v>2.3E-2</v>
      </c>
      <c r="N233" s="42">
        <v>-9616.5041825000008</v>
      </c>
      <c r="O233" s="42">
        <v>-7254.1890246250005</v>
      </c>
      <c r="P233" s="42" t="s">
        <v>19</v>
      </c>
      <c r="Q233" s="42">
        <v>-7254.1890246250005</v>
      </c>
      <c r="R233" s="42">
        <v>0</v>
      </c>
    </row>
    <row r="234" spans="1:18" x14ac:dyDescent="0.25">
      <c r="A234" s="40" t="s">
        <v>20</v>
      </c>
      <c r="B234" s="40" t="s">
        <v>616</v>
      </c>
      <c r="C234" s="40" t="s">
        <v>617</v>
      </c>
      <c r="D234" s="40" t="s">
        <v>47</v>
      </c>
      <c r="E234" s="40" t="s">
        <v>44</v>
      </c>
      <c r="F234" s="41">
        <v>44638</v>
      </c>
      <c r="G234" s="41">
        <v>44669</v>
      </c>
      <c r="H234" s="43">
        <v>1041849.67</v>
      </c>
      <c r="I234" s="40" t="s">
        <v>34</v>
      </c>
      <c r="J234" s="40">
        <v>31</v>
      </c>
      <c r="K234" s="40">
        <v>-5.5300000000000002E-3</v>
      </c>
      <c r="L234" s="42">
        <v>496.12302480027785</v>
      </c>
      <c r="M234" s="51">
        <v>1.8700000000000001E-2</v>
      </c>
      <c r="N234" s="42">
        <v>-1677.6673713861114</v>
      </c>
      <c r="O234" s="42">
        <v>-1181.5443465858336</v>
      </c>
      <c r="P234" s="42" t="s">
        <v>19</v>
      </c>
      <c r="Q234" s="42">
        <v>-533.60067265166674</v>
      </c>
      <c r="R234" s="42">
        <v>-647.94367393416678</v>
      </c>
    </row>
    <row r="235" spans="1:18" x14ac:dyDescent="0.25">
      <c r="A235" s="40" t="s">
        <v>20</v>
      </c>
      <c r="B235" s="40" t="s">
        <v>618</v>
      </c>
      <c r="C235" s="40" t="s">
        <v>619</v>
      </c>
      <c r="D235" s="40" t="s">
        <v>79</v>
      </c>
      <c r="E235" s="40" t="s">
        <v>44</v>
      </c>
      <c r="F235" s="41">
        <v>44639</v>
      </c>
      <c r="G235" s="41">
        <v>44731</v>
      </c>
      <c r="H235" s="43">
        <v>1369801.83</v>
      </c>
      <c r="I235" s="40" t="s">
        <v>34</v>
      </c>
      <c r="J235" s="40">
        <v>92</v>
      </c>
      <c r="K235" s="40">
        <v>-4.8700000000000002E-3</v>
      </c>
      <c r="L235" s="42">
        <v>1704.7944775366666</v>
      </c>
      <c r="M235" s="51">
        <v>1.95E-2</v>
      </c>
      <c r="N235" s="42">
        <v>-6826.1791194999996</v>
      </c>
      <c r="O235" s="42">
        <v>-5121.3846419633328</v>
      </c>
      <c r="P235" s="42" t="s">
        <v>19</v>
      </c>
      <c r="Q235" s="42">
        <v>-723.67391679916659</v>
      </c>
      <c r="R235" s="42">
        <v>-4397.7107251641664</v>
      </c>
    </row>
    <row r="236" spans="1:18" x14ac:dyDescent="0.25">
      <c r="A236" s="40" t="s">
        <v>20</v>
      </c>
      <c r="B236" s="40" t="s">
        <v>620</v>
      </c>
      <c r="C236" s="40" t="s">
        <v>621</v>
      </c>
      <c r="D236" s="40" t="s">
        <v>364</v>
      </c>
      <c r="E236" s="40" t="s">
        <v>365</v>
      </c>
      <c r="F236" s="41">
        <v>44651</v>
      </c>
      <c r="G236" s="41">
        <v>44652</v>
      </c>
      <c r="H236" s="43">
        <v>1444866.76</v>
      </c>
      <c r="I236" s="40" t="s">
        <v>34</v>
      </c>
      <c r="J236" s="40">
        <v>1</v>
      </c>
      <c r="K236" s="40">
        <v>0</v>
      </c>
      <c r="L236" s="42">
        <v>0</v>
      </c>
      <c r="M236" s="51">
        <v>0</v>
      </c>
      <c r="N236" s="42">
        <v>0</v>
      </c>
      <c r="O236" s="42">
        <v>0</v>
      </c>
      <c r="P236" s="42" t="s">
        <v>19</v>
      </c>
      <c r="Q236" s="42">
        <v>0</v>
      </c>
      <c r="R236" s="42">
        <v>0</v>
      </c>
    </row>
    <row r="237" spans="1:18" x14ac:dyDescent="0.25">
      <c r="A237" s="40" t="s">
        <v>20</v>
      </c>
      <c r="B237" s="40" t="s">
        <v>622</v>
      </c>
      <c r="C237" s="40" t="s">
        <v>623</v>
      </c>
      <c r="D237" s="40" t="s">
        <v>37</v>
      </c>
      <c r="E237" s="40" t="s">
        <v>38</v>
      </c>
      <c r="F237" s="41">
        <v>44651</v>
      </c>
      <c r="G237" s="41">
        <v>44742</v>
      </c>
      <c r="H237" s="43">
        <v>465153.92</v>
      </c>
      <c r="I237" s="40" t="s">
        <v>34</v>
      </c>
      <c r="J237" s="40">
        <v>91</v>
      </c>
      <c r="K237" s="40">
        <v>-4.7299999999999998E-3</v>
      </c>
      <c r="L237" s="42">
        <v>556.156116071111</v>
      </c>
      <c r="M237" s="51">
        <v>4.0000000000000001E-3</v>
      </c>
      <c r="N237" s="42">
        <v>-470.32229688888884</v>
      </c>
      <c r="O237" s="42">
        <v>85.833819182222157</v>
      </c>
      <c r="P237" s="42" t="s">
        <v>19</v>
      </c>
      <c r="Q237" s="42">
        <v>0.94322878222222162</v>
      </c>
      <c r="R237" s="42">
        <v>84.890590399999937</v>
      </c>
    </row>
    <row r="238" spans="1:18" x14ac:dyDescent="0.25">
      <c r="A238" s="40" t="s">
        <v>20</v>
      </c>
      <c r="B238" s="40" t="s">
        <v>624</v>
      </c>
      <c r="C238" s="40" t="s">
        <v>625</v>
      </c>
      <c r="D238" s="40" t="s">
        <v>37</v>
      </c>
      <c r="E238" s="40" t="s">
        <v>38</v>
      </c>
      <c r="F238" s="41">
        <v>44651</v>
      </c>
      <c r="G238" s="41">
        <v>44742</v>
      </c>
      <c r="H238" s="43">
        <v>382230.88</v>
      </c>
      <c r="I238" s="40" t="s">
        <v>34</v>
      </c>
      <c r="J238" s="40">
        <v>91</v>
      </c>
      <c r="K238" s="40">
        <v>-4.7299999999999998E-3</v>
      </c>
      <c r="L238" s="42">
        <v>457.0101046622222</v>
      </c>
      <c r="M238" s="51">
        <v>4.0000000000000001E-3</v>
      </c>
      <c r="N238" s="42">
        <v>-386.47788977777776</v>
      </c>
      <c r="O238" s="42">
        <v>70.532214884444443</v>
      </c>
      <c r="P238" s="42" t="s">
        <v>19</v>
      </c>
      <c r="Q238" s="42">
        <v>0.77507928444444452</v>
      </c>
      <c r="R238" s="42">
        <v>69.757135599999998</v>
      </c>
    </row>
    <row r="239" spans="1:18" x14ac:dyDescent="0.25">
      <c r="A239" s="40" t="s">
        <v>20</v>
      </c>
      <c r="B239" s="40" t="s">
        <v>626</v>
      </c>
      <c r="C239" s="40" t="s">
        <v>627</v>
      </c>
      <c r="D239" s="40" t="s">
        <v>60</v>
      </c>
      <c r="E239" s="40" t="s">
        <v>44</v>
      </c>
      <c r="F239" s="41">
        <v>44562</v>
      </c>
      <c r="G239" s="41">
        <v>44652</v>
      </c>
      <c r="H239" s="43">
        <v>860048.36</v>
      </c>
      <c r="I239" s="40" t="s">
        <v>34</v>
      </c>
      <c r="J239" s="40">
        <v>90</v>
      </c>
      <c r="K239" s="40">
        <v>-5.7199999999999994E-3</v>
      </c>
      <c r="L239" s="42">
        <v>1229.8691547999999</v>
      </c>
      <c r="M239" s="51">
        <v>1.7000000000000001E-2</v>
      </c>
      <c r="N239" s="42">
        <v>-3655.2055300000002</v>
      </c>
      <c r="O239" s="42">
        <v>-2425.3363752000005</v>
      </c>
      <c r="P239" s="42" t="s">
        <v>19</v>
      </c>
      <c r="Q239" s="42">
        <v>-2425.3363752000005</v>
      </c>
      <c r="R239" s="42">
        <v>0</v>
      </c>
    </row>
    <row r="240" spans="1:18" x14ac:dyDescent="0.25">
      <c r="A240" s="40" t="s">
        <v>20</v>
      </c>
      <c r="B240" s="40" t="s">
        <v>628</v>
      </c>
      <c r="C240" s="40" t="s">
        <v>629</v>
      </c>
      <c r="D240" s="40" t="s">
        <v>630</v>
      </c>
      <c r="E240" s="40" t="s">
        <v>631</v>
      </c>
      <c r="F240" s="41">
        <v>44650</v>
      </c>
      <c r="G240" s="41">
        <v>44681</v>
      </c>
      <c r="H240" s="43">
        <v>549900.37</v>
      </c>
      <c r="I240" s="40" t="s">
        <v>34</v>
      </c>
      <c r="J240" s="40">
        <v>30</v>
      </c>
      <c r="K240" s="40">
        <v>0</v>
      </c>
      <c r="L240" s="42">
        <v>0</v>
      </c>
      <c r="M240" s="51">
        <v>0</v>
      </c>
      <c r="N240" s="42">
        <v>0</v>
      </c>
      <c r="O240" s="42">
        <v>0</v>
      </c>
      <c r="P240" s="42" t="s">
        <v>19</v>
      </c>
      <c r="Q240" s="42">
        <v>0</v>
      </c>
      <c r="R240" s="42">
        <v>0</v>
      </c>
    </row>
    <row r="241" spans="1:18" x14ac:dyDescent="0.25">
      <c r="A241" s="40" t="s">
        <v>20</v>
      </c>
      <c r="B241" s="40" t="s">
        <v>632</v>
      </c>
      <c r="C241" s="40" t="s">
        <v>633</v>
      </c>
      <c r="D241" s="40" t="s">
        <v>37</v>
      </c>
      <c r="E241" s="40" t="s">
        <v>38</v>
      </c>
      <c r="F241" s="41">
        <v>44592</v>
      </c>
      <c r="G241" s="41">
        <v>44681</v>
      </c>
      <c r="H241" s="43">
        <v>261538.58</v>
      </c>
      <c r="I241" s="40" t="s">
        <v>34</v>
      </c>
      <c r="J241" s="40">
        <v>89</v>
      </c>
      <c r="K241" s="40">
        <v>-5.47E-3</v>
      </c>
      <c r="L241" s="42">
        <v>353.68007472611112</v>
      </c>
      <c r="M241" s="51">
        <v>4.0000000000000001E-3</v>
      </c>
      <c r="N241" s="42">
        <v>-258.63259577777774</v>
      </c>
      <c r="O241" s="42">
        <v>95.047478948333378</v>
      </c>
      <c r="P241" s="42" t="s">
        <v>19</v>
      </c>
      <c r="Q241" s="42">
        <v>64.076952100000028</v>
      </c>
      <c r="R241" s="42">
        <v>30.97052684833335</v>
      </c>
    </row>
    <row r="242" spans="1:18" x14ac:dyDescent="0.25">
      <c r="A242" s="40" t="s">
        <v>20</v>
      </c>
      <c r="B242" s="40" t="s">
        <v>634</v>
      </c>
      <c r="C242" s="40" t="s">
        <v>635</v>
      </c>
      <c r="D242" s="40" t="s">
        <v>636</v>
      </c>
      <c r="E242" s="40" t="s">
        <v>44</v>
      </c>
      <c r="F242" s="41">
        <v>44651</v>
      </c>
      <c r="G242" s="41">
        <v>44681</v>
      </c>
      <c r="H242" s="43">
        <v>897042.11</v>
      </c>
      <c r="I242" s="40" t="s">
        <v>34</v>
      </c>
      <c r="J242" s="40">
        <v>30</v>
      </c>
      <c r="K242" s="40">
        <v>0</v>
      </c>
      <c r="L242" s="42">
        <v>0</v>
      </c>
      <c r="M242" s="51">
        <v>0.02</v>
      </c>
      <c r="N242" s="42">
        <v>-1495.0701833333333</v>
      </c>
      <c r="O242" s="42">
        <v>-1495.0701833333333</v>
      </c>
      <c r="P242" s="42" t="s">
        <v>19</v>
      </c>
      <c r="Q242" s="42">
        <v>-49.835672777777773</v>
      </c>
      <c r="R242" s="42">
        <v>-1445.2345105555555</v>
      </c>
    </row>
    <row r="243" spans="1:18" x14ac:dyDescent="0.25">
      <c r="A243" s="40" t="s">
        <v>20</v>
      </c>
      <c r="B243" s="40" t="s">
        <v>637</v>
      </c>
      <c r="C243" s="40" t="s">
        <v>638</v>
      </c>
      <c r="D243" s="40" t="s">
        <v>79</v>
      </c>
      <c r="E243" s="40" t="s">
        <v>44</v>
      </c>
      <c r="F243" s="41">
        <v>44621</v>
      </c>
      <c r="G243" s="41">
        <v>44652</v>
      </c>
      <c r="H243" s="43">
        <v>10181502.91</v>
      </c>
      <c r="I243" s="40" t="s">
        <v>34</v>
      </c>
      <c r="J243" s="40">
        <v>31</v>
      </c>
      <c r="K243" s="40">
        <v>1.35E-2</v>
      </c>
      <c r="L243" s="42">
        <v>-11835.997132875</v>
      </c>
      <c r="M243" s="51">
        <v>0</v>
      </c>
      <c r="N243" s="42">
        <v>0</v>
      </c>
      <c r="O243" s="42">
        <v>-11835.997132875</v>
      </c>
      <c r="P243" s="42" t="s">
        <v>19</v>
      </c>
      <c r="Q243" s="42">
        <v>-11835.997132875</v>
      </c>
      <c r="R243" s="42">
        <v>0</v>
      </c>
    </row>
    <row r="244" spans="1:18" x14ac:dyDescent="0.25">
      <c r="A244" s="40" t="s">
        <v>20</v>
      </c>
      <c r="B244" s="40" t="s">
        <v>639</v>
      </c>
      <c r="C244" s="40" t="s">
        <v>640</v>
      </c>
      <c r="D244" s="40" t="s">
        <v>641</v>
      </c>
      <c r="E244" s="40" t="s">
        <v>44</v>
      </c>
      <c r="F244" s="41">
        <v>44621</v>
      </c>
      <c r="G244" s="41">
        <v>44652</v>
      </c>
      <c r="H244" s="43">
        <v>3907698.53</v>
      </c>
      <c r="I244" s="40" t="s">
        <v>34</v>
      </c>
      <c r="J244" s="40">
        <v>31</v>
      </c>
      <c r="K244" s="40">
        <v>1.6E-2</v>
      </c>
      <c r="L244" s="42">
        <v>-5383.9401968888887</v>
      </c>
      <c r="M244" s="51">
        <v>0</v>
      </c>
      <c r="N244" s="42">
        <v>0</v>
      </c>
      <c r="O244" s="42">
        <v>-5383.9401968888887</v>
      </c>
      <c r="P244" s="42" t="s">
        <v>19</v>
      </c>
      <c r="Q244" s="42">
        <v>-5383.9401968888887</v>
      </c>
      <c r="R244" s="42">
        <v>0</v>
      </c>
    </row>
    <row r="245" spans="1:18" x14ac:dyDescent="0.25">
      <c r="A245" s="40" t="s">
        <v>20</v>
      </c>
      <c r="B245" s="40" t="s">
        <v>642</v>
      </c>
      <c r="C245" s="40" t="s">
        <v>643</v>
      </c>
      <c r="D245" s="40" t="s">
        <v>644</v>
      </c>
      <c r="E245" s="40" t="s">
        <v>44</v>
      </c>
      <c r="F245" s="41">
        <v>44621</v>
      </c>
      <c r="G245" s="41">
        <v>44652</v>
      </c>
      <c r="H245" s="43">
        <v>14880215.01</v>
      </c>
      <c r="I245" s="40" t="s">
        <v>34</v>
      </c>
      <c r="J245" s="40">
        <v>31</v>
      </c>
      <c r="K245" s="40">
        <v>2.2200000000000001E-2</v>
      </c>
      <c r="L245" s="42">
        <v>-28446.01102745</v>
      </c>
      <c r="M245" s="51">
        <v>0</v>
      </c>
      <c r="N245" s="42">
        <v>0</v>
      </c>
      <c r="O245" s="42">
        <v>-28446.01102745</v>
      </c>
      <c r="P245" s="42" t="s">
        <v>19</v>
      </c>
      <c r="Q245" s="42">
        <v>-28446.01102745</v>
      </c>
      <c r="R245" s="42">
        <v>0</v>
      </c>
    </row>
    <row r="246" spans="1:18" x14ac:dyDescent="0.25">
      <c r="A246" s="40" t="s">
        <v>20</v>
      </c>
      <c r="B246" s="40" t="s">
        <v>645</v>
      </c>
      <c r="C246" s="40" t="s">
        <v>646</v>
      </c>
      <c r="D246" s="40" t="s">
        <v>79</v>
      </c>
      <c r="E246" s="40" t="s">
        <v>44</v>
      </c>
      <c r="F246" s="41">
        <v>44640</v>
      </c>
      <c r="G246" s="41">
        <v>44671</v>
      </c>
      <c r="H246" s="43">
        <v>2708711.55</v>
      </c>
      <c r="I246" s="40" t="s">
        <v>34</v>
      </c>
      <c r="J246" s="40">
        <v>31</v>
      </c>
      <c r="K246" s="40">
        <v>1.66E-2</v>
      </c>
      <c r="L246" s="42">
        <v>-3871.9526767499997</v>
      </c>
      <c r="M246" s="51">
        <v>0</v>
      </c>
      <c r="N246" s="42">
        <v>0</v>
      </c>
      <c r="O246" s="42">
        <v>-3871.9526767499997</v>
      </c>
      <c r="P246" s="42" t="s">
        <v>19</v>
      </c>
      <c r="Q246" s="42">
        <v>-1498.8203909999997</v>
      </c>
      <c r="R246" s="42">
        <v>-2373.1322857499999</v>
      </c>
    </row>
    <row r="247" spans="1:18" x14ac:dyDescent="0.25">
      <c r="A247" s="40" t="s">
        <v>20</v>
      </c>
      <c r="B247" s="40" t="s">
        <v>647</v>
      </c>
      <c r="C247" s="40" t="s">
        <v>648</v>
      </c>
      <c r="D247" s="40" t="s">
        <v>649</v>
      </c>
      <c r="E247" s="40" t="s">
        <v>44</v>
      </c>
      <c r="F247" s="41">
        <v>44621</v>
      </c>
      <c r="G247" s="41">
        <v>44652</v>
      </c>
      <c r="H247" s="43">
        <v>4121869.98</v>
      </c>
      <c r="I247" s="40" t="s">
        <v>34</v>
      </c>
      <c r="J247" s="40">
        <v>31</v>
      </c>
      <c r="K247" s="40">
        <v>1.66E-2</v>
      </c>
      <c r="L247" s="42">
        <v>-5891.9841436333336</v>
      </c>
      <c r="M247" s="51">
        <v>0</v>
      </c>
      <c r="N247" s="42">
        <v>0</v>
      </c>
      <c r="O247" s="42">
        <v>-5891.9841436333336</v>
      </c>
      <c r="P247" s="42" t="s">
        <v>19</v>
      </c>
      <c r="Q247" s="42">
        <v>-5891.9841436333336</v>
      </c>
      <c r="R247" s="42">
        <v>0</v>
      </c>
    </row>
    <row r="248" spans="1:18" x14ac:dyDescent="0.25">
      <c r="A248" s="40" t="s">
        <v>20</v>
      </c>
      <c r="B248" s="40" t="s">
        <v>650</v>
      </c>
      <c r="C248" s="40" t="s">
        <v>651</v>
      </c>
      <c r="D248" s="40" t="s">
        <v>652</v>
      </c>
      <c r="E248" s="40" t="s">
        <v>44</v>
      </c>
      <c r="F248" s="41">
        <v>44651</v>
      </c>
      <c r="G248" s="41">
        <v>44742</v>
      </c>
      <c r="H248" s="43">
        <v>4044746.74</v>
      </c>
      <c r="I248" s="40" t="s">
        <v>34</v>
      </c>
      <c r="J248" s="40">
        <v>91</v>
      </c>
      <c r="K248" s="40">
        <v>6.0199999999999997E-2</v>
      </c>
      <c r="L248" s="42">
        <v>-61549.80997518888</v>
      </c>
      <c r="M248" s="51">
        <v>0</v>
      </c>
      <c r="N248" s="42">
        <v>0</v>
      </c>
      <c r="O248" s="42">
        <v>-61549.80997518888</v>
      </c>
      <c r="P248" s="42" t="s">
        <v>19</v>
      </c>
      <c r="Q248" s="42">
        <v>-676.37153818888885</v>
      </c>
      <c r="R248" s="42">
        <v>-60873.438436999997</v>
      </c>
    </row>
    <row r="249" spans="1:18" x14ac:dyDescent="0.25">
      <c r="A249" s="40" t="s">
        <v>20</v>
      </c>
      <c r="B249" s="40" t="s">
        <v>653</v>
      </c>
      <c r="C249" s="40" t="s">
        <v>654</v>
      </c>
      <c r="D249" s="40" t="s">
        <v>655</v>
      </c>
      <c r="E249" s="40" t="s">
        <v>44</v>
      </c>
      <c r="F249" s="41">
        <v>44621</v>
      </c>
      <c r="G249" s="41">
        <v>44652</v>
      </c>
      <c r="H249" s="43">
        <v>9779606.0099999998</v>
      </c>
      <c r="I249" s="40" t="s">
        <v>34</v>
      </c>
      <c r="J249" s="40">
        <v>31</v>
      </c>
      <c r="K249" s="40">
        <v>0.02</v>
      </c>
      <c r="L249" s="42">
        <v>-16842.654794999999</v>
      </c>
      <c r="M249" s="51">
        <v>0</v>
      </c>
      <c r="N249" s="42">
        <v>0</v>
      </c>
      <c r="O249" s="42">
        <v>-16842.654794999999</v>
      </c>
      <c r="P249" s="42" t="s">
        <v>19</v>
      </c>
      <c r="Q249" s="42">
        <v>-16842.654794999999</v>
      </c>
      <c r="R249" s="42">
        <v>0</v>
      </c>
    </row>
    <row r="250" spans="1:18" x14ac:dyDescent="0.25">
      <c r="A250" s="40" t="s">
        <v>20</v>
      </c>
      <c r="B250" s="40" t="s">
        <v>656</v>
      </c>
      <c r="C250" s="40" t="s">
        <v>657</v>
      </c>
      <c r="D250" s="40" t="s">
        <v>636</v>
      </c>
      <c r="E250" s="40" t="s">
        <v>44</v>
      </c>
      <c r="F250" s="41">
        <v>44621</v>
      </c>
      <c r="G250" s="41">
        <v>44652</v>
      </c>
      <c r="H250" s="43">
        <v>7276750.21</v>
      </c>
      <c r="I250" s="40" t="s">
        <v>34</v>
      </c>
      <c r="J250" s="40">
        <v>31</v>
      </c>
      <c r="K250" s="40">
        <v>2.5000000000000001E-2</v>
      </c>
      <c r="L250" s="42">
        <v>-15665.226146527779</v>
      </c>
      <c r="M250" s="51">
        <v>0</v>
      </c>
      <c r="N250" s="42">
        <v>0</v>
      </c>
      <c r="O250" s="42">
        <v>-15665.226146527779</v>
      </c>
      <c r="P250" s="42" t="s">
        <v>19</v>
      </c>
      <c r="Q250" s="42">
        <v>-15665.226146527779</v>
      </c>
      <c r="R250" s="42">
        <v>0</v>
      </c>
    </row>
    <row r="251" spans="1:18" x14ac:dyDescent="0.25">
      <c r="A251" s="40" t="s">
        <v>20</v>
      </c>
      <c r="B251" s="40" t="s">
        <v>658</v>
      </c>
      <c r="C251" s="40" t="s">
        <v>659</v>
      </c>
      <c r="D251" s="40" t="s">
        <v>660</v>
      </c>
      <c r="E251" s="40" t="s">
        <v>44</v>
      </c>
      <c r="F251" s="41">
        <v>44621</v>
      </c>
      <c r="G251" s="41">
        <v>44652</v>
      </c>
      <c r="H251" s="43">
        <v>6488924.2599999998</v>
      </c>
      <c r="I251" s="40" t="s">
        <v>34</v>
      </c>
      <c r="J251" s="40">
        <v>31</v>
      </c>
      <c r="K251" s="40">
        <v>2.5000000000000001E-2</v>
      </c>
      <c r="L251" s="42">
        <v>-13969.211948611111</v>
      </c>
      <c r="M251" s="51">
        <v>0</v>
      </c>
      <c r="N251" s="42">
        <v>0</v>
      </c>
      <c r="O251" s="42">
        <v>-13969.211948611111</v>
      </c>
      <c r="P251" s="42" t="s">
        <v>19</v>
      </c>
      <c r="Q251" s="42">
        <v>-13969.211948611111</v>
      </c>
      <c r="R251" s="42">
        <v>0</v>
      </c>
    </row>
    <row r="252" spans="1:18" x14ac:dyDescent="0.25">
      <c r="A252" s="40" t="s">
        <v>20</v>
      </c>
      <c r="B252" s="40" t="s">
        <v>661</v>
      </c>
      <c r="C252" s="40" t="s">
        <v>662</v>
      </c>
      <c r="D252" s="40" t="s">
        <v>663</v>
      </c>
      <c r="E252" s="40" t="s">
        <v>44</v>
      </c>
      <c r="F252" s="41">
        <v>44621</v>
      </c>
      <c r="G252" s="41">
        <v>44652</v>
      </c>
      <c r="H252" s="43">
        <v>6230248.8099999996</v>
      </c>
      <c r="I252" s="40" t="s">
        <v>34</v>
      </c>
      <c r="J252" s="40">
        <v>31</v>
      </c>
      <c r="K252" s="40">
        <v>4.4499999999999998E-2</v>
      </c>
      <c r="L252" s="42">
        <v>-23873.967314986108</v>
      </c>
      <c r="M252" s="51">
        <v>0</v>
      </c>
      <c r="N252" s="42">
        <v>0</v>
      </c>
      <c r="O252" s="42">
        <v>-23873.967314986108</v>
      </c>
      <c r="P252" s="42" t="s">
        <v>19</v>
      </c>
      <c r="Q252" s="42">
        <v>-23873.967314986108</v>
      </c>
      <c r="R252" s="42">
        <v>0</v>
      </c>
    </row>
    <row r="253" spans="1:18" x14ac:dyDescent="0.25">
      <c r="A253" s="40" t="s">
        <v>20</v>
      </c>
      <c r="B253" s="40" t="s">
        <v>664</v>
      </c>
      <c r="C253" s="40" t="s">
        <v>665</v>
      </c>
      <c r="D253" s="40" t="s">
        <v>641</v>
      </c>
      <c r="E253" s="40" t="s">
        <v>44</v>
      </c>
      <c r="F253" s="41">
        <v>44621</v>
      </c>
      <c r="G253" s="41">
        <v>44652</v>
      </c>
      <c r="H253" s="43">
        <v>2653234.89</v>
      </c>
      <c r="I253" s="40" t="s">
        <v>34</v>
      </c>
      <c r="J253" s="40">
        <v>31</v>
      </c>
      <c r="K253" s="40">
        <v>1.35E-2</v>
      </c>
      <c r="L253" s="42">
        <v>-3084.385559625</v>
      </c>
      <c r="M253" s="51">
        <v>0</v>
      </c>
      <c r="N253" s="42">
        <v>0</v>
      </c>
      <c r="O253" s="42">
        <v>-3084.385559625</v>
      </c>
      <c r="P253" s="42" t="s">
        <v>19</v>
      </c>
      <c r="Q253" s="42">
        <v>-3084.385559625</v>
      </c>
      <c r="R253" s="42">
        <v>0</v>
      </c>
    </row>
    <row r="254" spans="1:18" x14ac:dyDescent="0.25">
      <c r="A254" s="40" t="s">
        <v>20</v>
      </c>
      <c r="B254" s="40" t="s">
        <v>666</v>
      </c>
      <c r="C254" s="40" t="s">
        <v>667</v>
      </c>
      <c r="D254" s="40" t="s">
        <v>636</v>
      </c>
      <c r="E254" s="40" t="s">
        <v>44</v>
      </c>
      <c r="F254" s="41">
        <v>44621</v>
      </c>
      <c r="G254" s="41">
        <v>44652</v>
      </c>
      <c r="H254" s="43">
        <v>4807908.49</v>
      </c>
      <c r="I254" s="40" t="s">
        <v>34</v>
      </c>
      <c r="J254" s="40">
        <v>31</v>
      </c>
      <c r="K254" s="40">
        <v>1.9E-2</v>
      </c>
      <c r="L254" s="42">
        <v>-7866.2725016944441</v>
      </c>
      <c r="M254" s="51">
        <v>0</v>
      </c>
      <c r="N254" s="42">
        <v>0</v>
      </c>
      <c r="O254" s="42">
        <v>-7866.2725016944441</v>
      </c>
      <c r="P254" s="42" t="s">
        <v>19</v>
      </c>
      <c r="Q254" s="42">
        <v>-7866.2725016944441</v>
      </c>
      <c r="R254" s="42">
        <v>0</v>
      </c>
    </row>
    <row r="255" spans="1:18" x14ac:dyDescent="0.25">
      <c r="A255" s="40" t="s">
        <v>20</v>
      </c>
      <c r="B255" s="40" t="s">
        <v>668</v>
      </c>
      <c r="C255" s="40" t="s">
        <v>669</v>
      </c>
      <c r="D255" s="40" t="s">
        <v>670</v>
      </c>
      <c r="E255" s="40" t="s">
        <v>44</v>
      </c>
      <c r="F255" s="41">
        <v>44635</v>
      </c>
      <c r="G255" s="41">
        <v>44666</v>
      </c>
      <c r="H255" s="43">
        <v>3976134.81</v>
      </c>
      <c r="I255" s="40" t="s">
        <v>34</v>
      </c>
      <c r="J255" s="40">
        <v>31</v>
      </c>
      <c r="K255" s="40">
        <v>4.5100000000000001E-2</v>
      </c>
      <c r="L255" s="42">
        <v>-15441.761327391669</v>
      </c>
      <c r="M255" s="51">
        <v>0</v>
      </c>
      <c r="N255" s="42">
        <v>0</v>
      </c>
      <c r="O255" s="42">
        <v>-15441.761327391669</v>
      </c>
      <c r="P255" s="42" t="s">
        <v>19</v>
      </c>
      <c r="Q255" s="42">
        <v>-8468.0626634083346</v>
      </c>
      <c r="R255" s="42">
        <v>-6973.698663983334</v>
      </c>
    </row>
    <row r="256" spans="1:18" x14ac:dyDescent="0.25">
      <c r="A256" s="40" t="s">
        <v>20</v>
      </c>
      <c r="B256" s="40" t="s">
        <v>671</v>
      </c>
      <c r="C256" s="40" t="s">
        <v>672</v>
      </c>
      <c r="D256" s="40" t="s">
        <v>636</v>
      </c>
      <c r="E256" s="40" t="s">
        <v>44</v>
      </c>
      <c r="F256" s="41">
        <v>44621</v>
      </c>
      <c r="G256" s="41">
        <v>44652</v>
      </c>
      <c r="H256" s="43">
        <v>4385064.13</v>
      </c>
      <c r="I256" s="40" t="s">
        <v>34</v>
      </c>
      <c r="J256" s="40">
        <v>31</v>
      </c>
      <c r="K256" s="40">
        <v>2.3300000000000001E-2</v>
      </c>
      <c r="L256" s="42">
        <v>-8798.1439474972231</v>
      </c>
      <c r="M256" s="51">
        <v>0</v>
      </c>
      <c r="N256" s="42">
        <v>0</v>
      </c>
      <c r="O256" s="42">
        <v>-8798.1439474972231</v>
      </c>
      <c r="P256" s="42" t="s">
        <v>19</v>
      </c>
      <c r="Q256" s="42">
        <v>-8798.1439474972231</v>
      </c>
      <c r="R256" s="42">
        <v>0</v>
      </c>
    </row>
    <row r="257" spans="1:18" x14ac:dyDescent="0.25">
      <c r="A257" s="40" t="s">
        <v>20</v>
      </c>
      <c r="B257" s="40" t="s">
        <v>673</v>
      </c>
      <c r="C257" s="40" t="s">
        <v>674</v>
      </c>
      <c r="D257" s="40" t="s">
        <v>663</v>
      </c>
      <c r="E257" s="40" t="s">
        <v>44</v>
      </c>
      <c r="F257" s="41">
        <v>44621</v>
      </c>
      <c r="G257" s="41">
        <v>44652</v>
      </c>
      <c r="H257" s="43">
        <v>4759164.1500000004</v>
      </c>
      <c r="I257" s="40" t="s">
        <v>34</v>
      </c>
      <c r="J257" s="40">
        <v>31</v>
      </c>
      <c r="K257" s="40">
        <v>3.5999999999999997E-2</v>
      </c>
      <c r="L257" s="42">
        <v>-14753.408864999999</v>
      </c>
      <c r="M257" s="51">
        <v>0</v>
      </c>
      <c r="N257" s="42">
        <v>0</v>
      </c>
      <c r="O257" s="42">
        <v>-14753.408864999999</v>
      </c>
      <c r="P257" s="42" t="s">
        <v>19</v>
      </c>
      <c r="Q257" s="42">
        <v>-14753.408864999999</v>
      </c>
      <c r="R257" s="42">
        <v>0</v>
      </c>
    </row>
    <row r="258" spans="1:18" x14ac:dyDescent="0.25">
      <c r="A258" s="40" t="s">
        <v>20</v>
      </c>
      <c r="B258" s="40" t="s">
        <v>675</v>
      </c>
      <c r="C258" s="40" t="s">
        <v>676</v>
      </c>
      <c r="D258" s="40" t="s">
        <v>670</v>
      </c>
      <c r="E258" s="40" t="s">
        <v>44</v>
      </c>
      <c r="F258" s="41">
        <v>44621</v>
      </c>
      <c r="G258" s="41">
        <v>44652</v>
      </c>
      <c r="H258" s="43">
        <v>3386297.22</v>
      </c>
      <c r="I258" s="40" t="s">
        <v>34</v>
      </c>
      <c r="J258" s="40">
        <v>31</v>
      </c>
      <c r="K258" s="40">
        <v>4.4600000000000001E-2</v>
      </c>
      <c r="L258" s="42">
        <v>-13005.262601033333</v>
      </c>
      <c r="M258" s="51">
        <v>0</v>
      </c>
      <c r="N258" s="42">
        <v>0</v>
      </c>
      <c r="O258" s="42">
        <v>-13005.262601033333</v>
      </c>
      <c r="P258" s="42" t="s">
        <v>19</v>
      </c>
      <c r="Q258" s="42">
        <v>-13005.262601033333</v>
      </c>
      <c r="R258" s="42">
        <v>0</v>
      </c>
    </row>
    <row r="259" spans="1:18" x14ac:dyDescent="0.25">
      <c r="A259" s="40" t="s">
        <v>20</v>
      </c>
      <c r="B259" s="40" t="s">
        <v>677</v>
      </c>
      <c r="C259" s="40" t="s">
        <v>678</v>
      </c>
      <c r="D259" s="40" t="s">
        <v>265</v>
      </c>
      <c r="E259" s="40" t="s">
        <v>266</v>
      </c>
      <c r="F259" s="41">
        <v>44621</v>
      </c>
      <c r="G259" s="41">
        <v>44652</v>
      </c>
      <c r="H259" s="43">
        <v>4750000</v>
      </c>
      <c r="I259" s="40" t="s">
        <v>34</v>
      </c>
      <c r="J259" s="40">
        <v>30</v>
      </c>
      <c r="K259" s="40">
        <v>1.35E-2</v>
      </c>
      <c r="L259" s="42">
        <v>-5343.75</v>
      </c>
      <c r="M259" s="51">
        <v>0</v>
      </c>
      <c r="N259" s="42">
        <v>0</v>
      </c>
      <c r="O259" s="42">
        <v>-5343.75</v>
      </c>
      <c r="P259" s="42" t="s">
        <v>19</v>
      </c>
      <c r="Q259" s="42">
        <v>-5521.8750000000009</v>
      </c>
      <c r="R259" s="42">
        <v>0</v>
      </c>
    </row>
    <row r="260" spans="1:18" x14ac:dyDescent="0.25">
      <c r="A260" s="40" t="s">
        <v>20</v>
      </c>
      <c r="B260" s="40" t="s">
        <v>679</v>
      </c>
      <c r="C260" s="40" t="s">
        <v>680</v>
      </c>
      <c r="D260" s="40" t="s">
        <v>681</v>
      </c>
      <c r="E260" s="40" t="s">
        <v>682</v>
      </c>
      <c r="F260" s="41">
        <v>44651</v>
      </c>
      <c r="G260" s="41">
        <v>44742</v>
      </c>
      <c r="H260" s="43">
        <v>1560000</v>
      </c>
      <c r="I260" s="40" t="s">
        <v>34</v>
      </c>
      <c r="J260" s="40">
        <v>91</v>
      </c>
      <c r="K260" s="40">
        <v>2.4799999999999999E-2</v>
      </c>
      <c r="L260" s="42">
        <v>-9779.4666666666672</v>
      </c>
      <c r="M260" s="51">
        <v>0</v>
      </c>
      <c r="N260" s="42">
        <v>0</v>
      </c>
      <c r="O260" s="42">
        <v>-9779.4666666666672</v>
      </c>
      <c r="P260" s="42" t="s">
        <v>19</v>
      </c>
      <c r="Q260" s="42">
        <v>-107.46666666666668</v>
      </c>
      <c r="R260" s="42">
        <v>-9672</v>
      </c>
    </row>
    <row r="261" spans="1:18" x14ac:dyDescent="0.25">
      <c r="A261" s="40" t="s">
        <v>20</v>
      </c>
      <c r="B261" s="40" t="s">
        <v>683</v>
      </c>
      <c r="C261" s="40" t="s">
        <v>684</v>
      </c>
      <c r="D261" s="40" t="s">
        <v>381</v>
      </c>
      <c r="E261" s="40" t="s">
        <v>44</v>
      </c>
      <c r="F261" s="41">
        <v>44640</v>
      </c>
      <c r="G261" s="41">
        <v>44671</v>
      </c>
      <c r="H261" s="43">
        <v>2259379.14</v>
      </c>
      <c r="I261" s="40" t="s">
        <v>34</v>
      </c>
      <c r="J261" s="40">
        <v>31</v>
      </c>
      <c r="K261" s="40">
        <v>0.02</v>
      </c>
      <c r="L261" s="42">
        <v>-3891.1529633333334</v>
      </c>
      <c r="M261" s="51">
        <v>0</v>
      </c>
      <c r="N261" s="42">
        <v>0</v>
      </c>
      <c r="O261" s="42">
        <v>-3891.1529633333334</v>
      </c>
      <c r="P261" s="42" t="s">
        <v>19</v>
      </c>
      <c r="Q261" s="42">
        <v>-1506.2527600000001</v>
      </c>
      <c r="R261" s="42">
        <v>-2384.9002033333336</v>
      </c>
    </row>
    <row r="262" spans="1:18" x14ac:dyDescent="0.25">
      <c r="A262" s="40" t="s">
        <v>20</v>
      </c>
      <c r="B262" s="40" t="s">
        <v>685</v>
      </c>
      <c r="C262" s="40" t="s">
        <v>686</v>
      </c>
      <c r="D262" s="40" t="s">
        <v>687</v>
      </c>
      <c r="E262" s="40" t="s">
        <v>44</v>
      </c>
      <c r="F262" s="41">
        <v>44621</v>
      </c>
      <c r="G262" s="41">
        <v>44652</v>
      </c>
      <c r="H262" s="43">
        <v>1308595.32</v>
      </c>
      <c r="I262" s="40" t="s">
        <v>34</v>
      </c>
      <c r="J262" s="40">
        <v>31</v>
      </c>
      <c r="K262" s="40">
        <v>9.4999999999999998E-3</v>
      </c>
      <c r="L262" s="42">
        <v>-1070.5036714999999</v>
      </c>
      <c r="M262" s="51">
        <v>0</v>
      </c>
      <c r="N262" s="42">
        <v>0</v>
      </c>
      <c r="O262" s="42">
        <v>-1070.5036714999999</v>
      </c>
      <c r="P262" s="42" t="s">
        <v>19</v>
      </c>
      <c r="Q262" s="42">
        <v>-1070.5036714999999</v>
      </c>
      <c r="R262" s="42">
        <v>0</v>
      </c>
    </row>
    <row r="263" spans="1:18" x14ac:dyDescent="0.25">
      <c r="A263" s="40" t="s">
        <v>20</v>
      </c>
      <c r="B263" s="40" t="s">
        <v>688</v>
      </c>
      <c r="C263" s="40" t="s">
        <v>689</v>
      </c>
      <c r="D263" s="40" t="s">
        <v>636</v>
      </c>
      <c r="E263" s="40" t="s">
        <v>44</v>
      </c>
      <c r="F263" s="41">
        <v>44621</v>
      </c>
      <c r="G263" s="41">
        <v>44652</v>
      </c>
      <c r="H263" s="43">
        <v>2848610.61</v>
      </c>
      <c r="I263" s="40" t="s">
        <v>34</v>
      </c>
      <c r="J263" s="40">
        <v>31</v>
      </c>
      <c r="K263" s="40">
        <v>2.5000000000000001E-2</v>
      </c>
      <c r="L263" s="42">
        <v>-6132.4256187499996</v>
      </c>
      <c r="M263" s="51">
        <v>0</v>
      </c>
      <c r="N263" s="42">
        <v>0</v>
      </c>
      <c r="O263" s="42">
        <v>-6132.4256187499996</v>
      </c>
      <c r="P263" s="42" t="s">
        <v>19</v>
      </c>
      <c r="Q263" s="42">
        <v>-6132.4256187499996</v>
      </c>
      <c r="R263" s="42">
        <v>0</v>
      </c>
    </row>
    <row r="264" spans="1:18" x14ac:dyDescent="0.25">
      <c r="A264" s="40" t="s">
        <v>20</v>
      </c>
      <c r="B264" s="40" t="s">
        <v>690</v>
      </c>
      <c r="C264" s="40" t="s">
        <v>691</v>
      </c>
      <c r="D264" s="40" t="s">
        <v>692</v>
      </c>
      <c r="E264" s="40" t="s">
        <v>44</v>
      </c>
      <c r="F264" s="41">
        <v>44562</v>
      </c>
      <c r="G264" s="41">
        <v>44652</v>
      </c>
      <c r="H264" s="43">
        <v>1265800.73</v>
      </c>
      <c r="I264" s="40" t="s">
        <v>34</v>
      </c>
      <c r="J264" s="40">
        <v>90</v>
      </c>
      <c r="K264" s="40">
        <v>1.67E-2</v>
      </c>
      <c r="L264" s="42">
        <v>-5284.7180477499996</v>
      </c>
      <c r="M264" s="51">
        <v>0</v>
      </c>
      <c r="N264" s="42">
        <v>0</v>
      </c>
      <c r="O264" s="42">
        <v>-5284.7180477499996</v>
      </c>
      <c r="P264" s="42" t="s">
        <v>19</v>
      </c>
      <c r="Q264" s="42">
        <v>-5284.7180477499996</v>
      </c>
      <c r="R264" s="42">
        <v>0</v>
      </c>
    </row>
    <row r="265" spans="1:18" x14ac:dyDescent="0.25">
      <c r="A265" s="40" t="s">
        <v>20</v>
      </c>
      <c r="B265" s="40" t="s">
        <v>693</v>
      </c>
      <c r="C265" s="40" t="s">
        <v>694</v>
      </c>
      <c r="D265" s="40" t="s">
        <v>655</v>
      </c>
      <c r="E265" s="40" t="s">
        <v>44</v>
      </c>
      <c r="F265" s="41">
        <v>44621</v>
      </c>
      <c r="G265" s="41">
        <v>44652</v>
      </c>
      <c r="H265" s="43">
        <v>2417776.61</v>
      </c>
      <c r="I265" s="40" t="s">
        <v>34</v>
      </c>
      <c r="J265" s="40">
        <v>31</v>
      </c>
      <c r="K265" s="40">
        <v>3.2899999999999999E-2</v>
      </c>
      <c r="L265" s="42">
        <v>-6849.6954570527778</v>
      </c>
      <c r="M265" s="51">
        <v>0</v>
      </c>
      <c r="N265" s="42">
        <v>0</v>
      </c>
      <c r="O265" s="42">
        <v>-6849.6954570527778</v>
      </c>
      <c r="P265" s="42" t="s">
        <v>19</v>
      </c>
      <c r="Q265" s="42">
        <v>-6849.6954570527778</v>
      </c>
      <c r="R265" s="42">
        <v>0</v>
      </c>
    </row>
    <row r="266" spans="1:18" x14ac:dyDescent="0.25">
      <c r="A266" s="40" t="s">
        <v>20</v>
      </c>
      <c r="B266" s="40" t="s">
        <v>695</v>
      </c>
      <c r="C266" s="40" t="s">
        <v>696</v>
      </c>
      <c r="D266" s="40" t="s">
        <v>655</v>
      </c>
      <c r="E266" s="40" t="s">
        <v>44</v>
      </c>
      <c r="F266" s="41">
        <v>44621</v>
      </c>
      <c r="G266" s="41">
        <v>44652</v>
      </c>
      <c r="H266" s="43">
        <v>2335261.15</v>
      </c>
      <c r="I266" s="40" t="s">
        <v>34</v>
      </c>
      <c r="J266" s="40">
        <v>31</v>
      </c>
      <c r="K266" s="40">
        <v>2.3E-2</v>
      </c>
      <c r="L266" s="42">
        <v>-4625.1144443055546</v>
      </c>
      <c r="M266" s="51">
        <v>0</v>
      </c>
      <c r="N266" s="42">
        <v>0</v>
      </c>
      <c r="O266" s="42">
        <v>-4625.1144443055546</v>
      </c>
      <c r="P266" s="42" t="s">
        <v>19</v>
      </c>
      <c r="Q266" s="42">
        <v>-4625.1144443055546</v>
      </c>
      <c r="R266" s="42">
        <v>0</v>
      </c>
    </row>
    <row r="267" spans="1:18" x14ac:dyDescent="0.25">
      <c r="A267" s="40" t="s">
        <v>20</v>
      </c>
      <c r="B267" s="40" t="s">
        <v>697</v>
      </c>
      <c r="C267" s="40" t="s">
        <v>698</v>
      </c>
      <c r="D267" s="40" t="s">
        <v>663</v>
      </c>
      <c r="E267" s="40" t="s">
        <v>44</v>
      </c>
      <c r="F267" s="41">
        <v>44621</v>
      </c>
      <c r="G267" s="41">
        <v>44652</v>
      </c>
      <c r="H267" s="43">
        <v>2418091.7400000002</v>
      </c>
      <c r="I267" s="40" t="s">
        <v>34</v>
      </c>
      <c r="J267" s="40">
        <v>31</v>
      </c>
      <c r="K267" s="40">
        <v>0</v>
      </c>
      <c r="L267" s="42">
        <v>0</v>
      </c>
      <c r="M267" s="51">
        <v>0</v>
      </c>
      <c r="N267" s="42">
        <v>0</v>
      </c>
      <c r="O267" s="42">
        <v>0</v>
      </c>
      <c r="P267" s="42" t="s">
        <v>19</v>
      </c>
      <c r="Q267" s="42">
        <v>0</v>
      </c>
      <c r="R267" s="42">
        <v>0</v>
      </c>
    </row>
    <row r="268" spans="1:18" x14ac:dyDescent="0.25">
      <c r="A268" s="40" t="s">
        <v>20</v>
      </c>
      <c r="B268" s="40" t="s">
        <v>699</v>
      </c>
      <c r="C268" s="40" t="s">
        <v>700</v>
      </c>
      <c r="D268" s="40" t="s">
        <v>655</v>
      </c>
      <c r="E268" s="40" t="s">
        <v>44</v>
      </c>
      <c r="F268" s="41">
        <v>44621</v>
      </c>
      <c r="G268" s="41">
        <v>44652</v>
      </c>
      <c r="H268" s="43">
        <v>2231282.25</v>
      </c>
      <c r="I268" s="40" t="s">
        <v>34</v>
      </c>
      <c r="J268" s="40">
        <v>31</v>
      </c>
      <c r="K268" s="40">
        <v>0.02</v>
      </c>
      <c r="L268" s="42">
        <v>-3842.7638750000001</v>
      </c>
      <c r="M268" s="51">
        <v>0</v>
      </c>
      <c r="N268" s="42">
        <v>0</v>
      </c>
      <c r="O268" s="42">
        <v>-3842.7638750000001</v>
      </c>
      <c r="P268" s="42" t="s">
        <v>19</v>
      </c>
      <c r="Q268" s="42">
        <v>-3842.7638750000001</v>
      </c>
      <c r="R268" s="42">
        <v>0</v>
      </c>
    </row>
    <row r="269" spans="1:18" x14ac:dyDescent="0.25">
      <c r="A269" s="40" t="s">
        <v>20</v>
      </c>
      <c r="B269" s="40" t="s">
        <v>701</v>
      </c>
      <c r="C269" s="40" t="s">
        <v>702</v>
      </c>
      <c r="D269" s="40" t="s">
        <v>655</v>
      </c>
      <c r="E269" s="40" t="s">
        <v>44</v>
      </c>
      <c r="F269" s="41">
        <v>44621</v>
      </c>
      <c r="G269" s="41">
        <v>44652</v>
      </c>
      <c r="H269" s="43">
        <v>2172990.17</v>
      </c>
      <c r="I269" s="40" t="s">
        <v>34</v>
      </c>
      <c r="J269" s="40">
        <v>31</v>
      </c>
      <c r="K269" s="40">
        <v>0.02</v>
      </c>
      <c r="L269" s="42">
        <v>-3742.3719594444442</v>
      </c>
      <c r="M269" s="51">
        <v>0</v>
      </c>
      <c r="N269" s="42">
        <v>0</v>
      </c>
      <c r="O269" s="42">
        <v>-3742.3719594444442</v>
      </c>
      <c r="P269" s="42" t="s">
        <v>19</v>
      </c>
      <c r="Q269" s="42">
        <v>-3742.3719594444442</v>
      </c>
      <c r="R269" s="42">
        <v>0</v>
      </c>
    </row>
    <row r="270" spans="1:18" x14ac:dyDescent="0.25">
      <c r="A270" s="40" t="s">
        <v>20</v>
      </c>
      <c r="B270" s="40" t="s">
        <v>703</v>
      </c>
      <c r="C270" s="40" t="s">
        <v>704</v>
      </c>
      <c r="D270" s="40" t="s">
        <v>655</v>
      </c>
      <c r="E270" s="40" t="s">
        <v>44</v>
      </c>
      <c r="F270" s="41">
        <v>44621</v>
      </c>
      <c r="G270" s="41">
        <v>44652</v>
      </c>
      <c r="H270" s="43">
        <v>2067471.72</v>
      </c>
      <c r="I270" s="40" t="s">
        <v>34</v>
      </c>
      <c r="J270" s="40">
        <v>31</v>
      </c>
      <c r="K270" s="40">
        <v>0.02</v>
      </c>
      <c r="L270" s="42">
        <v>-3560.6457399999999</v>
      </c>
      <c r="M270" s="51">
        <v>0</v>
      </c>
      <c r="N270" s="42">
        <v>0</v>
      </c>
      <c r="O270" s="42">
        <v>-3560.6457399999999</v>
      </c>
      <c r="P270" s="42" t="s">
        <v>19</v>
      </c>
      <c r="Q270" s="42">
        <v>-3560.6457399999999</v>
      </c>
      <c r="R270" s="42">
        <v>0</v>
      </c>
    </row>
    <row r="271" spans="1:18" x14ac:dyDescent="0.25">
      <c r="A271" s="40" t="s">
        <v>20</v>
      </c>
      <c r="B271" s="40" t="s">
        <v>705</v>
      </c>
      <c r="C271" s="40" t="s">
        <v>706</v>
      </c>
      <c r="D271" s="40" t="s">
        <v>79</v>
      </c>
      <c r="E271" s="40" t="s">
        <v>44</v>
      </c>
      <c r="F271" s="41">
        <v>44562</v>
      </c>
      <c r="G271" s="41">
        <v>44652</v>
      </c>
      <c r="H271" s="43">
        <v>1683764.95</v>
      </c>
      <c r="I271" s="40" t="s">
        <v>34</v>
      </c>
      <c r="J271" s="40">
        <v>90</v>
      </c>
      <c r="K271" s="40">
        <v>3.2000000000000001E-2</v>
      </c>
      <c r="L271" s="42">
        <v>-13470.1196</v>
      </c>
      <c r="M271" s="51">
        <v>0</v>
      </c>
      <c r="N271" s="42">
        <v>0</v>
      </c>
      <c r="O271" s="42">
        <v>-13470.1196</v>
      </c>
      <c r="P271" s="42" t="s">
        <v>19</v>
      </c>
      <c r="Q271" s="42">
        <v>-13470.1196</v>
      </c>
      <c r="R271" s="42">
        <v>0</v>
      </c>
    </row>
    <row r="272" spans="1:18" x14ac:dyDescent="0.25">
      <c r="A272" s="40" t="s">
        <v>20</v>
      </c>
      <c r="B272" s="40" t="s">
        <v>707</v>
      </c>
      <c r="C272" s="40" t="s">
        <v>708</v>
      </c>
      <c r="D272" s="40" t="s">
        <v>381</v>
      </c>
      <c r="E272" s="40" t="s">
        <v>44</v>
      </c>
      <c r="F272" s="41">
        <v>44640</v>
      </c>
      <c r="G272" s="41">
        <v>44671</v>
      </c>
      <c r="H272" s="43">
        <v>1216579.17</v>
      </c>
      <c r="I272" s="40" t="s">
        <v>34</v>
      </c>
      <c r="J272" s="40">
        <v>31</v>
      </c>
      <c r="K272" s="40">
        <v>2.0400000000000001E-2</v>
      </c>
      <c r="L272" s="42">
        <v>-2137.1240753000002</v>
      </c>
      <c r="M272" s="51">
        <v>0</v>
      </c>
      <c r="N272" s="42">
        <v>0</v>
      </c>
      <c r="O272" s="42">
        <v>-2137.1240753000002</v>
      </c>
      <c r="P272" s="42" t="s">
        <v>19</v>
      </c>
      <c r="Q272" s="42">
        <v>-827.2738356000001</v>
      </c>
      <c r="R272" s="42">
        <v>-1309.8502397000002</v>
      </c>
    </row>
    <row r="273" spans="1:18" x14ac:dyDescent="0.25">
      <c r="A273" s="40" t="s">
        <v>20</v>
      </c>
      <c r="B273" s="40" t="s">
        <v>709</v>
      </c>
      <c r="C273" s="40" t="s">
        <v>710</v>
      </c>
      <c r="D273" s="40" t="s">
        <v>663</v>
      </c>
      <c r="E273" s="40" t="s">
        <v>44</v>
      </c>
      <c r="F273" s="41">
        <v>44621</v>
      </c>
      <c r="G273" s="41">
        <v>44652</v>
      </c>
      <c r="H273" s="43">
        <v>1869018.25</v>
      </c>
      <c r="I273" s="40" t="s">
        <v>34</v>
      </c>
      <c r="J273" s="40">
        <v>31</v>
      </c>
      <c r="K273" s="40">
        <v>0</v>
      </c>
      <c r="L273" s="42">
        <v>0</v>
      </c>
      <c r="M273" s="51">
        <v>0</v>
      </c>
      <c r="N273" s="42">
        <v>0</v>
      </c>
      <c r="O273" s="42">
        <v>0</v>
      </c>
      <c r="P273" s="42" t="s">
        <v>19</v>
      </c>
      <c r="Q273" s="42">
        <v>0</v>
      </c>
      <c r="R273" s="42">
        <v>0</v>
      </c>
    </row>
    <row r="274" spans="1:18" x14ac:dyDescent="0.25">
      <c r="A274" s="40" t="s">
        <v>20</v>
      </c>
      <c r="B274" s="40" t="s">
        <v>711</v>
      </c>
      <c r="C274" s="40" t="s">
        <v>712</v>
      </c>
      <c r="D274" s="40" t="s">
        <v>713</v>
      </c>
      <c r="E274" s="40" t="s">
        <v>44</v>
      </c>
      <c r="F274" s="41">
        <v>44562</v>
      </c>
      <c r="G274" s="41">
        <v>44652</v>
      </c>
      <c r="H274" s="43">
        <v>647460.03</v>
      </c>
      <c r="I274" s="40" t="s">
        <v>34</v>
      </c>
      <c r="J274" s="40">
        <v>90</v>
      </c>
      <c r="K274" s="40">
        <v>2.29E-2</v>
      </c>
      <c r="L274" s="42">
        <v>-3706.7086717500001</v>
      </c>
      <c r="M274" s="51">
        <v>0</v>
      </c>
      <c r="N274" s="42">
        <v>0</v>
      </c>
      <c r="O274" s="42">
        <v>-3706.7086717500001</v>
      </c>
      <c r="P274" s="42" t="s">
        <v>19</v>
      </c>
      <c r="Q274" s="42">
        <v>-3706.7086717500001</v>
      </c>
      <c r="R274" s="42">
        <v>0</v>
      </c>
    </row>
    <row r="275" spans="1:18" x14ac:dyDescent="0.25">
      <c r="A275" s="40" t="s">
        <v>20</v>
      </c>
      <c r="B275" s="40" t="s">
        <v>714</v>
      </c>
      <c r="C275" s="40" t="s">
        <v>715</v>
      </c>
      <c r="D275" s="40" t="s">
        <v>655</v>
      </c>
      <c r="E275" s="40" t="s">
        <v>44</v>
      </c>
      <c r="F275" s="41">
        <v>44621</v>
      </c>
      <c r="G275" s="41">
        <v>44652</v>
      </c>
      <c r="H275" s="43">
        <v>1686105.16</v>
      </c>
      <c r="I275" s="40" t="s">
        <v>34</v>
      </c>
      <c r="J275" s="40">
        <v>31</v>
      </c>
      <c r="K275" s="40">
        <v>3.2800000000000003E-2</v>
      </c>
      <c r="L275" s="42">
        <v>-4762.310351911111</v>
      </c>
      <c r="M275" s="51">
        <v>0</v>
      </c>
      <c r="N275" s="42">
        <v>0</v>
      </c>
      <c r="O275" s="42">
        <v>-4762.310351911111</v>
      </c>
      <c r="P275" s="42" t="s">
        <v>19</v>
      </c>
      <c r="Q275" s="42">
        <v>-4762.310351911111</v>
      </c>
      <c r="R275" s="42">
        <v>0</v>
      </c>
    </row>
    <row r="276" spans="1:18" x14ac:dyDescent="0.25">
      <c r="A276" s="40" t="s">
        <v>20</v>
      </c>
      <c r="B276" s="40" t="s">
        <v>716</v>
      </c>
      <c r="C276" s="40" t="s">
        <v>717</v>
      </c>
      <c r="D276" s="40" t="s">
        <v>381</v>
      </c>
      <c r="E276" s="40" t="s">
        <v>44</v>
      </c>
      <c r="F276" s="41">
        <v>44640</v>
      </c>
      <c r="G276" s="41">
        <v>44671</v>
      </c>
      <c r="H276" s="43">
        <v>1135756.22</v>
      </c>
      <c r="I276" s="40" t="s">
        <v>34</v>
      </c>
      <c r="J276" s="40">
        <v>31</v>
      </c>
      <c r="K276" s="40">
        <v>2.0400000000000001E-2</v>
      </c>
      <c r="L276" s="42">
        <v>-1995.1450931333334</v>
      </c>
      <c r="M276" s="51">
        <v>0</v>
      </c>
      <c r="N276" s="42">
        <v>0</v>
      </c>
      <c r="O276" s="42">
        <v>-1995.1450931333334</v>
      </c>
      <c r="P276" s="42" t="s">
        <v>19</v>
      </c>
      <c r="Q276" s="42">
        <v>-772.31422959999998</v>
      </c>
      <c r="R276" s="42">
        <v>-1222.8308635333333</v>
      </c>
    </row>
    <row r="277" spans="1:18" x14ac:dyDescent="0.25">
      <c r="A277" s="40" t="s">
        <v>20</v>
      </c>
      <c r="B277" s="40" t="s">
        <v>718</v>
      </c>
      <c r="C277" s="40" t="s">
        <v>719</v>
      </c>
      <c r="D277" s="40" t="s">
        <v>655</v>
      </c>
      <c r="E277" s="40" t="s">
        <v>44</v>
      </c>
      <c r="F277" s="41">
        <v>44621</v>
      </c>
      <c r="G277" s="41">
        <v>44652</v>
      </c>
      <c r="H277" s="43">
        <v>1632730.54</v>
      </c>
      <c r="I277" s="40" t="s">
        <v>34</v>
      </c>
      <c r="J277" s="40">
        <v>31</v>
      </c>
      <c r="K277" s="40">
        <v>2.5899999999999999E-2</v>
      </c>
      <c r="L277" s="42">
        <v>-3641.4426404611113</v>
      </c>
      <c r="M277" s="51">
        <v>0</v>
      </c>
      <c r="N277" s="42">
        <v>0</v>
      </c>
      <c r="O277" s="42">
        <v>-3641.4426404611113</v>
      </c>
      <c r="P277" s="42" t="s">
        <v>19</v>
      </c>
      <c r="Q277" s="42">
        <v>-3641.4426404611113</v>
      </c>
      <c r="R277" s="42">
        <v>0</v>
      </c>
    </row>
    <row r="278" spans="1:18" x14ac:dyDescent="0.25">
      <c r="A278" s="40" t="s">
        <v>20</v>
      </c>
      <c r="B278" s="40" t="s">
        <v>720</v>
      </c>
      <c r="C278" s="40" t="s">
        <v>721</v>
      </c>
      <c r="D278" s="40" t="s">
        <v>655</v>
      </c>
      <c r="E278" s="40" t="s">
        <v>44</v>
      </c>
      <c r="F278" s="41">
        <v>44621</v>
      </c>
      <c r="G278" s="41">
        <v>44652</v>
      </c>
      <c r="H278" s="43">
        <v>1943010.98</v>
      </c>
      <c r="I278" s="40" t="s">
        <v>34</v>
      </c>
      <c r="J278" s="40">
        <v>31</v>
      </c>
      <c r="K278" s="40">
        <v>0.02</v>
      </c>
      <c r="L278" s="42">
        <v>-3346.2966877777781</v>
      </c>
      <c r="M278" s="51">
        <v>0</v>
      </c>
      <c r="N278" s="42">
        <v>0</v>
      </c>
      <c r="O278" s="42">
        <v>-3346.2966877777781</v>
      </c>
      <c r="P278" s="42" t="s">
        <v>19</v>
      </c>
      <c r="Q278" s="42">
        <v>-3346.2966877777781</v>
      </c>
      <c r="R278" s="42">
        <v>0</v>
      </c>
    </row>
    <row r="279" spans="1:18" x14ac:dyDescent="0.25">
      <c r="A279" s="40" t="s">
        <v>20</v>
      </c>
      <c r="B279" s="40" t="s">
        <v>722</v>
      </c>
      <c r="C279" s="40" t="s">
        <v>723</v>
      </c>
      <c r="D279" s="40" t="s">
        <v>32</v>
      </c>
      <c r="E279" s="40" t="s">
        <v>33</v>
      </c>
      <c r="F279" s="41">
        <v>44628</v>
      </c>
      <c r="G279" s="41">
        <v>44659</v>
      </c>
      <c r="H279" s="43">
        <v>1167728</v>
      </c>
      <c r="I279" s="40" t="s">
        <v>34</v>
      </c>
      <c r="J279" s="40">
        <v>31</v>
      </c>
      <c r="K279" s="40">
        <v>4.7899999999999998E-2</v>
      </c>
      <c r="L279" s="42">
        <v>-4816.5536311111109</v>
      </c>
      <c r="M279" s="51">
        <v>0</v>
      </c>
      <c r="N279" s="42">
        <v>0</v>
      </c>
      <c r="O279" s="42">
        <v>-4816.5536311111109</v>
      </c>
      <c r="P279" s="42" t="s">
        <v>19</v>
      </c>
      <c r="Q279" s="42">
        <v>-3728.9447466666666</v>
      </c>
      <c r="R279" s="42">
        <v>-1087.6088844444444</v>
      </c>
    </row>
    <row r="280" spans="1:18" x14ac:dyDescent="0.25">
      <c r="A280" s="40" t="s">
        <v>20</v>
      </c>
      <c r="B280" s="40" t="s">
        <v>724</v>
      </c>
      <c r="C280" s="40" t="s">
        <v>725</v>
      </c>
      <c r="D280" s="40" t="s">
        <v>301</v>
      </c>
      <c r="E280" s="40" t="s">
        <v>302</v>
      </c>
      <c r="F280" s="41">
        <v>44621</v>
      </c>
      <c r="G280" s="41">
        <v>44652</v>
      </c>
      <c r="H280" s="43">
        <v>1245915.48</v>
      </c>
      <c r="I280" s="40" t="s">
        <v>34</v>
      </c>
      <c r="J280" s="40">
        <v>30</v>
      </c>
      <c r="K280" s="40">
        <v>0</v>
      </c>
      <c r="L280" s="42">
        <v>0</v>
      </c>
      <c r="M280" s="51">
        <v>0</v>
      </c>
      <c r="N280" s="42">
        <v>0</v>
      </c>
      <c r="O280" s="42">
        <v>0</v>
      </c>
      <c r="P280" s="42" t="s">
        <v>19</v>
      </c>
      <c r="Q280" s="42">
        <v>0</v>
      </c>
      <c r="R280" s="42">
        <v>0</v>
      </c>
    </row>
    <row r="281" spans="1:18" x14ac:dyDescent="0.25">
      <c r="A281" s="40" t="s">
        <v>20</v>
      </c>
      <c r="B281" s="40" t="s">
        <v>726</v>
      </c>
      <c r="C281" s="40" t="s">
        <v>727</v>
      </c>
      <c r="D281" s="40" t="s">
        <v>655</v>
      </c>
      <c r="E281" s="40" t="s">
        <v>44</v>
      </c>
      <c r="F281" s="41">
        <v>44621</v>
      </c>
      <c r="G281" s="41">
        <v>44652</v>
      </c>
      <c r="H281" s="43">
        <v>1516640.98</v>
      </c>
      <c r="I281" s="40" t="s">
        <v>34</v>
      </c>
      <c r="J281" s="40">
        <v>31</v>
      </c>
      <c r="K281" s="40">
        <v>2.3E-2</v>
      </c>
      <c r="L281" s="42">
        <v>-3003.791718722222</v>
      </c>
      <c r="M281" s="51">
        <v>0</v>
      </c>
      <c r="N281" s="42">
        <v>0</v>
      </c>
      <c r="O281" s="42">
        <v>-3003.791718722222</v>
      </c>
      <c r="P281" s="42" t="s">
        <v>19</v>
      </c>
      <c r="Q281" s="42">
        <v>-3003.791718722222</v>
      </c>
      <c r="R281" s="42">
        <v>0</v>
      </c>
    </row>
    <row r="282" spans="1:18" x14ac:dyDescent="0.25">
      <c r="A282" s="40" t="s">
        <v>20</v>
      </c>
      <c r="B282" s="40" t="s">
        <v>728</v>
      </c>
      <c r="C282" s="40" t="s">
        <v>729</v>
      </c>
      <c r="D282" s="40" t="s">
        <v>730</v>
      </c>
      <c r="E282" s="40" t="s">
        <v>44</v>
      </c>
      <c r="F282" s="41">
        <v>44635</v>
      </c>
      <c r="G282" s="41">
        <v>44666</v>
      </c>
      <c r="H282" s="43">
        <v>1354178.68</v>
      </c>
      <c r="I282" s="40" t="s">
        <v>34</v>
      </c>
      <c r="J282" s="40">
        <v>31</v>
      </c>
      <c r="K282" s="40">
        <v>1.4E-2</v>
      </c>
      <c r="L282" s="42">
        <v>-1632.5376308888888</v>
      </c>
      <c r="M282" s="51">
        <v>0</v>
      </c>
      <c r="N282" s="42">
        <v>0</v>
      </c>
      <c r="O282" s="42">
        <v>-1632.5376308888888</v>
      </c>
      <c r="P282" s="42" t="s">
        <v>19</v>
      </c>
      <c r="Q282" s="42">
        <v>-895.26257177777768</v>
      </c>
      <c r="R282" s="42">
        <v>-737.27505911111109</v>
      </c>
    </row>
    <row r="283" spans="1:18" x14ac:dyDescent="0.25">
      <c r="A283" s="40" t="s">
        <v>20</v>
      </c>
      <c r="B283" s="40" t="s">
        <v>731</v>
      </c>
      <c r="C283" s="40" t="s">
        <v>732</v>
      </c>
      <c r="D283" s="40" t="s">
        <v>636</v>
      </c>
      <c r="E283" s="40" t="s">
        <v>44</v>
      </c>
      <c r="F283" s="41">
        <v>44621</v>
      </c>
      <c r="G283" s="41">
        <v>44652</v>
      </c>
      <c r="H283" s="43">
        <v>909142.16</v>
      </c>
      <c r="I283" s="40" t="s">
        <v>34</v>
      </c>
      <c r="J283" s="40">
        <v>31</v>
      </c>
      <c r="K283" s="40">
        <v>1.9E-2</v>
      </c>
      <c r="L283" s="42">
        <v>-1487.4575895555556</v>
      </c>
      <c r="M283" s="51">
        <v>0</v>
      </c>
      <c r="N283" s="42">
        <v>0</v>
      </c>
      <c r="O283" s="42">
        <v>-1487.4575895555556</v>
      </c>
      <c r="P283" s="42" t="s">
        <v>19</v>
      </c>
      <c r="Q283" s="42">
        <v>-1487.4575895555556</v>
      </c>
      <c r="R283" s="42">
        <v>0</v>
      </c>
    </row>
    <row r="284" spans="1:18" x14ac:dyDescent="0.25">
      <c r="A284" s="40" t="s">
        <v>20</v>
      </c>
      <c r="B284" s="40" t="s">
        <v>733</v>
      </c>
      <c r="C284" s="40" t="s">
        <v>734</v>
      </c>
      <c r="D284" s="40" t="s">
        <v>735</v>
      </c>
      <c r="E284" s="40" t="s">
        <v>44</v>
      </c>
      <c r="F284" s="41">
        <v>44635</v>
      </c>
      <c r="G284" s="41">
        <v>44666</v>
      </c>
      <c r="H284" s="43">
        <v>489968.44</v>
      </c>
      <c r="I284" s="40" t="s">
        <v>34</v>
      </c>
      <c r="J284" s="40">
        <v>31</v>
      </c>
      <c r="K284" s="40">
        <v>8.2000000000000007E-3</v>
      </c>
      <c r="L284" s="42">
        <v>-345.9721595777778</v>
      </c>
      <c r="M284" s="51">
        <v>0</v>
      </c>
      <c r="N284" s="42">
        <v>0</v>
      </c>
      <c r="O284" s="42">
        <v>-345.9721595777778</v>
      </c>
      <c r="P284" s="42" t="s">
        <v>19</v>
      </c>
      <c r="Q284" s="42">
        <v>-189.72666815555556</v>
      </c>
      <c r="R284" s="42">
        <v>-156.24549142222222</v>
      </c>
    </row>
    <row r="285" spans="1:18" x14ac:dyDescent="0.25">
      <c r="A285" s="40" t="s">
        <v>20</v>
      </c>
      <c r="B285" s="40" t="s">
        <v>736</v>
      </c>
      <c r="C285" s="40" t="s">
        <v>737</v>
      </c>
      <c r="D285" s="40" t="s">
        <v>738</v>
      </c>
      <c r="E285" s="40" t="s">
        <v>739</v>
      </c>
      <c r="F285" s="41">
        <v>44625</v>
      </c>
      <c r="G285" s="41">
        <v>44656</v>
      </c>
      <c r="H285" s="43">
        <v>812337.36</v>
      </c>
      <c r="I285" s="40" t="s">
        <v>34</v>
      </c>
      <c r="J285" s="40">
        <v>30</v>
      </c>
      <c r="K285" s="40">
        <v>5.2999999999999999E-2</v>
      </c>
      <c r="L285" s="42">
        <v>-3587.8233399999995</v>
      </c>
      <c r="M285" s="51">
        <v>0</v>
      </c>
      <c r="N285" s="42">
        <v>0</v>
      </c>
      <c r="O285" s="42">
        <v>-3587.8233399999995</v>
      </c>
      <c r="P285" s="42" t="s">
        <v>19</v>
      </c>
      <c r="Q285" s="42">
        <v>-3229.0410059999995</v>
      </c>
      <c r="R285" s="42">
        <v>-478.37644533333327</v>
      </c>
    </row>
    <row r="286" spans="1:18" x14ac:dyDescent="0.25">
      <c r="A286" s="40" t="s">
        <v>20</v>
      </c>
      <c r="B286" s="40" t="s">
        <v>740</v>
      </c>
      <c r="C286" s="40" t="s">
        <v>741</v>
      </c>
      <c r="D286" s="40" t="s">
        <v>238</v>
      </c>
      <c r="E286" s="40" t="s">
        <v>239</v>
      </c>
      <c r="F286" s="41">
        <v>44651</v>
      </c>
      <c r="G286" s="41">
        <v>44742</v>
      </c>
      <c r="H286" s="43">
        <v>3000000</v>
      </c>
      <c r="I286" s="40" t="s">
        <v>34</v>
      </c>
      <c r="J286" s="40">
        <v>91</v>
      </c>
      <c r="K286" s="40">
        <v>1.9699999999999999E-2</v>
      </c>
      <c r="L286" s="42">
        <v>-14939.166666666664</v>
      </c>
      <c r="M286" s="51">
        <v>0</v>
      </c>
      <c r="N286" s="42">
        <v>0</v>
      </c>
      <c r="O286" s="42">
        <v>-14939.166666666664</v>
      </c>
      <c r="P286" s="42" t="s">
        <v>240</v>
      </c>
      <c r="Q286" s="42">
        <v>-164.16666666666666</v>
      </c>
      <c r="R286" s="42">
        <v>-14774.999999999998</v>
      </c>
    </row>
    <row r="287" spans="1:18" x14ac:dyDescent="0.25">
      <c r="A287" s="40" t="s">
        <v>20</v>
      </c>
      <c r="B287" s="40" t="s">
        <v>740</v>
      </c>
      <c r="C287" s="40" t="s">
        <v>741</v>
      </c>
      <c r="D287" s="40" t="s">
        <v>238</v>
      </c>
      <c r="E287" s="40" t="s">
        <v>239</v>
      </c>
      <c r="F287" s="41">
        <v>44651</v>
      </c>
      <c r="G287" s="41">
        <v>44742</v>
      </c>
      <c r="H287" s="43">
        <v>4500000</v>
      </c>
      <c r="I287" s="40" t="s">
        <v>34</v>
      </c>
      <c r="J287" s="40">
        <v>91</v>
      </c>
      <c r="K287" s="40">
        <v>1.9699999999999999E-2</v>
      </c>
      <c r="L287" s="42">
        <v>-14939.166666666664</v>
      </c>
      <c r="M287" s="51">
        <v>0</v>
      </c>
      <c r="N287" s="42">
        <v>0</v>
      </c>
      <c r="O287" s="42">
        <v>-14939.166666666664</v>
      </c>
      <c r="P287" s="42" t="s">
        <v>240</v>
      </c>
      <c r="Q287" s="42">
        <v>-164.16666666666666</v>
      </c>
      <c r="R287" s="42">
        <v>-14774.999999999998</v>
      </c>
    </row>
    <row r="288" spans="1:18" x14ac:dyDescent="0.25">
      <c r="A288" s="40" t="s">
        <v>20</v>
      </c>
      <c r="B288" s="40" t="s">
        <v>742</v>
      </c>
      <c r="C288" s="40" t="s">
        <v>743</v>
      </c>
      <c r="D288" s="40" t="s">
        <v>636</v>
      </c>
      <c r="E288" s="40" t="s">
        <v>44</v>
      </c>
      <c r="F288" s="41">
        <v>44651</v>
      </c>
      <c r="G288" s="41">
        <v>44681</v>
      </c>
      <c r="H288" s="43">
        <v>665845.51</v>
      </c>
      <c r="I288" s="40" t="s">
        <v>34</v>
      </c>
      <c r="J288" s="40">
        <v>30</v>
      </c>
      <c r="K288" s="40">
        <v>0.01</v>
      </c>
      <c r="L288" s="42">
        <v>-554.87125833333334</v>
      </c>
      <c r="M288" s="51">
        <v>0</v>
      </c>
      <c r="N288" s="42">
        <v>0</v>
      </c>
      <c r="O288" s="42">
        <v>-554.87125833333334</v>
      </c>
      <c r="P288" s="42" t="s">
        <v>240</v>
      </c>
      <c r="Q288" s="42">
        <v>-18.495708611111112</v>
      </c>
      <c r="R288" s="42">
        <v>-536.37554972222222</v>
      </c>
    </row>
    <row r="289" spans="1:18" x14ac:dyDescent="0.25">
      <c r="A289" s="40" t="s">
        <v>20</v>
      </c>
      <c r="B289" s="40" t="s">
        <v>744</v>
      </c>
      <c r="C289" s="40" t="s">
        <v>745</v>
      </c>
      <c r="D289" s="40" t="s">
        <v>636</v>
      </c>
      <c r="E289" s="40" t="s">
        <v>44</v>
      </c>
      <c r="F289" s="41">
        <v>44621</v>
      </c>
      <c r="G289" s="41">
        <v>44652</v>
      </c>
      <c r="H289" s="43">
        <v>488779.52000000002</v>
      </c>
      <c r="I289" s="40" t="s">
        <v>34</v>
      </c>
      <c r="J289" s="40">
        <v>31</v>
      </c>
      <c r="K289" s="40">
        <v>1.2800000000000001E-2</v>
      </c>
      <c r="L289" s="42">
        <v>-538.74364871111118</v>
      </c>
      <c r="M289" s="51">
        <v>0</v>
      </c>
      <c r="N289" s="42">
        <v>0</v>
      </c>
      <c r="O289" s="42">
        <v>-538.74364871111118</v>
      </c>
      <c r="P289" s="42" t="s">
        <v>240</v>
      </c>
      <c r="Q289" s="42">
        <v>-538.74364871111118</v>
      </c>
      <c r="R289" s="42">
        <v>0</v>
      </c>
    </row>
    <row r="290" spans="1:18" x14ac:dyDescent="0.25">
      <c r="A290" s="40" t="s">
        <v>20</v>
      </c>
      <c r="B290" s="40" t="s">
        <v>746</v>
      </c>
      <c r="C290" s="40" t="s">
        <v>747</v>
      </c>
      <c r="D290" s="40" t="s">
        <v>748</v>
      </c>
      <c r="E290" s="40" t="s">
        <v>749</v>
      </c>
      <c r="F290" s="41">
        <v>44649</v>
      </c>
      <c r="G290" s="41">
        <v>44741</v>
      </c>
      <c r="H290" s="43">
        <v>1408957.01</v>
      </c>
      <c r="I290" s="40" t="s">
        <v>34</v>
      </c>
      <c r="J290" s="40">
        <v>92</v>
      </c>
      <c r="K290" s="40">
        <v>7.4999999999999997E-3</v>
      </c>
      <c r="L290" s="42">
        <v>-2700.5009358333332</v>
      </c>
      <c r="M290" s="51">
        <v>0</v>
      </c>
      <c r="N290" s="42">
        <v>0</v>
      </c>
      <c r="O290" s="42">
        <v>-2700.5009358333332</v>
      </c>
      <c r="P290" s="42" t="s">
        <v>240</v>
      </c>
      <c r="Q290" s="42">
        <v>-88.059813124999991</v>
      </c>
      <c r="R290" s="42">
        <v>-2612.4411227083333</v>
      </c>
    </row>
    <row r="291" spans="1:18" x14ac:dyDescent="0.25">
      <c r="A291" s="40" t="s">
        <v>20</v>
      </c>
      <c r="B291" s="40" t="s">
        <v>750</v>
      </c>
      <c r="C291" s="40" t="s">
        <v>751</v>
      </c>
      <c r="D291" s="40" t="s">
        <v>128</v>
      </c>
      <c r="E291" s="40" t="s">
        <v>129</v>
      </c>
      <c r="F291" s="41">
        <v>44564</v>
      </c>
      <c r="G291" s="41">
        <v>44655</v>
      </c>
      <c r="H291" s="43">
        <v>60666666.630000003</v>
      </c>
      <c r="I291" s="40" t="s">
        <v>34</v>
      </c>
      <c r="J291" s="40">
        <v>91</v>
      </c>
      <c r="K291" s="40">
        <v>0</v>
      </c>
      <c r="L291" s="42">
        <v>0</v>
      </c>
      <c r="M291" s="51">
        <v>1.6500000000000001E-2</v>
      </c>
      <c r="N291" s="42">
        <v>-253030.555402625</v>
      </c>
      <c r="O291" s="42">
        <v>-253030.555402625</v>
      </c>
      <c r="P291" s="42" t="s">
        <v>19</v>
      </c>
      <c r="Q291" s="42">
        <v>-244688.888741</v>
      </c>
      <c r="R291" s="42">
        <v>-8341.6666616250004</v>
      </c>
    </row>
    <row r="292" spans="1:18" x14ac:dyDescent="0.25">
      <c r="A292" s="40" t="s">
        <v>20</v>
      </c>
      <c r="B292" s="40" t="s">
        <v>752</v>
      </c>
      <c r="C292" s="40" t="s">
        <v>753</v>
      </c>
      <c r="D292" s="40" t="s">
        <v>754</v>
      </c>
      <c r="E292" s="40" t="s">
        <v>755</v>
      </c>
      <c r="F292" s="41">
        <v>44641</v>
      </c>
      <c r="G292" s="41">
        <v>44732</v>
      </c>
      <c r="H292" s="43">
        <v>15000000</v>
      </c>
      <c r="I292" s="40" t="s">
        <v>34</v>
      </c>
      <c r="J292" s="40">
        <v>91</v>
      </c>
      <c r="K292" s="40">
        <v>-4.9300000000000004E-3</v>
      </c>
      <c r="L292" s="42">
        <v>18692.916666666664</v>
      </c>
      <c r="M292" s="51">
        <v>1.95E-2</v>
      </c>
      <c r="N292" s="42">
        <v>-73937.5</v>
      </c>
      <c r="O292" s="42">
        <v>-55244.583333333336</v>
      </c>
      <c r="P292" s="42" t="s">
        <v>19</v>
      </c>
      <c r="Q292" s="42">
        <v>-6677.916666666667</v>
      </c>
      <c r="R292" s="42">
        <v>-48566.666666666672</v>
      </c>
    </row>
    <row r="293" spans="1:18" x14ac:dyDescent="0.25">
      <c r="A293" s="40" t="s">
        <v>20</v>
      </c>
      <c r="B293" s="40" t="s">
        <v>756</v>
      </c>
      <c r="C293" s="40" t="s">
        <v>757</v>
      </c>
      <c r="D293" s="40" t="s">
        <v>174</v>
      </c>
      <c r="E293" s="40" t="s">
        <v>175</v>
      </c>
      <c r="F293" s="41">
        <v>44625</v>
      </c>
      <c r="G293" s="41">
        <v>44656</v>
      </c>
      <c r="H293" s="43">
        <v>14076177.640000001</v>
      </c>
      <c r="I293" s="40" t="s">
        <v>34</v>
      </c>
      <c r="J293" s="40">
        <v>30</v>
      </c>
      <c r="K293" s="40">
        <v>0.02</v>
      </c>
      <c r="L293" s="42">
        <v>-23460.296066666666</v>
      </c>
      <c r="M293" s="51">
        <v>0</v>
      </c>
      <c r="N293" s="42">
        <v>0</v>
      </c>
      <c r="O293" s="42">
        <v>-23460.296066666666</v>
      </c>
      <c r="P293" s="42" t="s">
        <v>19</v>
      </c>
      <c r="Q293" s="42">
        <v>-21114.266459999999</v>
      </c>
      <c r="R293" s="42">
        <v>-3128.0394755555553</v>
      </c>
    </row>
    <row r="294" spans="1:18" x14ac:dyDescent="0.25">
      <c r="A294" s="40" t="s">
        <v>20</v>
      </c>
      <c r="B294" s="40" t="s">
        <v>758</v>
      </c>
      <c r="C294" s="40" t="s">
        <v>759</v>
      </c>
      <c r="D294" s="40" t="s">
        <v>347</v>
      </c>
      <c r="E294" s="40" t="s">
        <v>25</v>
      </c>
      <c r="F294" s="41">
        <v>44579</v>
      </c>
      <c r="G294" s="41">
        <v>44670</v>
      </c>
      <c r="H294" s="43">
        <v>6000000</v>
      </c>
      <c r="I294" s="40" t="s">
        <v>34</v>
      </c>
      <c r="J294" s="40">
        <v>91</v>
      </c>
      <c r="K294" s="40">
        <v>0</v>
      </c>
      <c r="L294" s="42">
        <v>0</v>
      </c>
      <c r="M294" s="51">
        <v>1.6E-2</v>
      </c>
      <c r="N294" s="42">
        <v>-24266.666666666664</v>
      </c>
      <c r="O294" s="42">
        <v>-24266.666666666664</v>
      </c>
      <c r="P294" s="42" t="s">
        <v>19</v>
      </c>
      <c r="Q294" s="42">
        <v>-19466.666666666664</v>
      </c>
      <c r="R294" s="42">
        <v>-4799.9999999999991</v>
      </c>
    </row>
    <row r="295" spans="1:18" x14ac:dyDescent="0.25">
      <c r="A295" s="40" t="s">
        <v>20</v>
      </c>
      <c r="B295" s="40" t="s">
        <v>760</v>
      </c>
      <c r="C295" s="40" t="s">
        <v>761</v>
      </c>
      <c r="D295" s="40" t="s">
        <v>82</v>
      </c>
      <c r="E295" s="40" t="s">
        <v>83</v>
      </c>
      <c r="F295" s="41">
        <v>44333</v>
      </c>
      <c r="G295" s="41">
        <v>44698</v>
      </c>
      <c r="H295" s="43">
        <v>499999958.5</v>
      </c>
      <c r="I295" s="40" t="s">
        <v>34</v>
      </c>
      <c r="J295" s="40">
        <v>365</v>
      </c>
      <c r="K295" s="40">
        <v>3.8E-3</v>
      </c>
      <c r="L295" s="42">
        <v>-1899999.8422999999</v>
      </c>
      <c r="M295" s="51">
        <v>0</v>
      </c>
      <c r="N295" s="42">
        <v>0</v>
      </c>
      <c r="O295" s="42">
        <v>-1899999.8422999999</v>
      </c>
      <c r="P295" s="42" t="s">
        <v>19</v>
      </c>
      <c r="Q295" s="42">
        <v>-1660547.8073799999</v>
      </c>
      <c r="R295" s="42">
        <v>-239452.03492000001</v>
      </c>
    </row>
    <row r="296" spans="1:18" x14ac:dyDescent="0.25">
      <c r="A296" s="40" t="s">
        <v>20</v>
      </c>
      <c r="B296" s="40" t="s">
        <v>760</v>
      </c>
      <c r="C296" s="40" t="s">
        <v>761</v>
      </c>
      <c r="D296" s="40" t="s">
        <v>82</v>
      </c>
      <c r="E296" s="40" t="s">
        <v>83</v>
      </c>
      <c r="F296" s="41">
        <v>44562</v>
      </c>
      <c r="G296" s="41">
        <v>44927</v>
      </c>
      <c r="H296" s="43">
        <v>499999958.5</v>
      </c>
      <c r="I296" s="40" t="s">
        <v>34</v>
      </c>
      <c r="J296" s="40">
        <v>365</v>
      </c>
      <c r="K296" s="40">
        <v>3.8E-3</v>
      </c>
      <c r="L296" s="42">
        <v>-1899999.8422999999</v>
      </c>
      <c r="M296" s="51">
        <v>0</v>
      </c>
      <c r="N296" s="42">
        <v>0</v>
      </c>
      <c r="O296" s="42">
        <v>-1899999.8422999999</v>
      </c>
      <c r="P296" s="42" t="s">
        <v>19</v>
      </c>
      <c r="Q296" s="42">
        <v>-468493.11179999996</v>
      </c>
      <c r="R296" s="42">
        <v>-1431506.7305000001</v>
      </c>
    </row>
    <row r="297" spans="1:18" x14ac:dyDescent="0.25">
      <c r="A297" s="40" t="s">
        <v>20</v>
      </c>
      <c r="B297" s="40" t="s">
        <v>762</v>
      </c>
      <c r="C297" s="40" t="s">
        <v>763</v>
      </c>
      <c r="D297" s="40" t="s">
        <v>764</v>
      </c>
      <c r="E297" s="40" t="s">
        <v>765</v>
      </c>
      <c r="F297" s="41">
        <v>44651</v>
      </c>
      <c r="G297" s="41">
        <v>44742</v>
      </c>
      <c r="H297" s="43">
        <v>7900000</v>
      </c>
      <c r="I297" s="40" t="s">
        <v>34</v>
      </c>
      <c r="J297" s="40">
        <v>91</v>
      </c>
      <c r="K297" s="40">
        <v>1.43E-2</v>
      </c>
      <c r="L297" s="42">
        <v>-28556.305555555555</v>
      </c>
      <c r="M297" s="51">
        <v>0</v>
      </c>
      <c r="N297" s="42">
        <v>0</v>
      </c>
      <c r="O297" s="42">
        <v>-28556.305555555555</v>
      </c>
      <c r="P297" s="42" t="s">
        <v>240</v>
      </c>
      <c r="Q297" s="42">
        <v>-313.80555555555554</v>
      </c>
      <c r="R297" s="42">
        <v>-28242.5</v>
      </c>
    </row>
    <row r="298" spans="1:18" x14ac:dyDescent="0.25">
      <c r="A298" s="40" t="s">
        <v>20</v>
      </c>
      <c r="B298" s="40" t="s">
        <v>766</v>
      </c>
      <c r="C298" s="40" t="s">
        <v>767</v>
      </c>
      <c r="D298" s="40" t="s">
        <v>768</v>
      </c>
      <c r="E298" s="40" t="s">
        <v>769</v>
      </c>
      <c r="F298" s="41">
        <v>44635</v>
      </c>
      <c r="G298" s="41">
        <v>44727</v>
      </c>
      <c r="H298" s="43">
        <v>11750000</v>
      </c>
      <c r="I298" s="40" t="s">
        <v>34</v>
      </c>
      <c r="J298" s="40">
        <v>92</v>
      </c>
      <c r="K298" s="40">
        <v>0</v>
      </c>
      <c r="L298" s="42">
        <v>0</v>
      </c>
      <c r="M298" s="51">
        <v>1.17E-2</v>
      </c>
      <c r="N298" s="42">
        <v>-35132.5</v>
      </c>
      <c r="O298" s="42">
        <v>-35132.5</v>
      </c>
      <c r="P298" s="42" t="s">
        <v>19</v>
      </c>
      <c r="Q298" s="42">
        <v>-6491.875</v>
      </c>
      <c r="R298" s="42">
        <v>-28640.625</v>
      </c>
    </row>
    <row r="299" spans="1:18" x14ac:dyDescent="0.25">
      <c r="A299" s="40" t="s">
        <v>20</v>
      </c>
      <c r="B299" s="40" t="s">
        <v>770</v>
      </c>
      <c r="C299" s="40" t="s">
        <v>771</v>
      </c>
      <c r="D299" s="40" t="s">
        <v>43</v>
      </c>
      <c r="E299" s="40" t="s">
        <v>44</v>
      </c>
      <c r="F299" s="41">
        <v>44588</v>
      </c>
      <c r="G299" s="41">
        <v>44678</v>
      </c>
      <c r="H299" s="43">
        <v>650378.9</v>
      </c>
      <c r="I299" s="40" t="s">
        <v>34</v>
      </c>
      <c r="J299" s="40">
        <v>90</v>
      </c>
      <c r="K299" s="40">
        <v>-5.7199999999999994E-3</v>
      </c>
      <c r="L299" s="42">
        <v>930.0418269999999</v>
      </c>
      <c r="M299" s="51">
        <v>2.47E-2</v>
      </c>
      <c r="N299" s="42">
        <v>-4016.0897075000003</v>
      </c>
      <c r="O299" s="42">
        <v>-3086.0478805000002</v>
      </c>
      <c r="P299" s="42" t="s">
        <v>19</v>
      </c>
      <c r="Q299" s="42">
        <v>-2194.5229372444446</v>
      </c>
      <c r="R299" s="42">
        <v>-891.52494325555551</v>
      </c>
    </row>
    <row r="300" spans="1:18" x14ac:dyDescent="0.25">
      <c r="A300" s="40" t="s">
        <v>20</v>
      </c>
      <c r="B300" s="40" t="s">
        <v>772</v>
      </c>
      <c r="C300" s="40" t="s">
        <v>773</v>
      </c>
      <c r="D300" s="40" t="s">
        <v>287</v>
      </c>
      <c r="E300" s="40" t="s">
        <v>44</v>
      </c>
      <c r="F300" s="41">
        <v>44621</v>
      </c>
      <c r="G300" s="41">
        <v>44652</v>
      </c>
      <c r="H300" s="43">
        <v>556875.31999999995</v>
      </c>
      <c r="I300" s="40" t="s">
        <v>34</v>
      </c>
      <c r="J300" s="40">
        <v>31</v>
      </c>
      <c r="K300" s="40">
        <v>2.6499999999999999E-2</v>
      </c>
      <c r="L300" s="42">
        <v>-1270.758542722222</v>
      </c>
      <c r="M300" s="51">
        <v>0</v>
      </c>
      <c r="N300" s="42">
        <v>0</v>
      </c>
      <c r="O300" s="42">
        <v>-1270.758542722222</v>
      </c>
      <c r="P300" s="42" t="s">
        <v>19</v>
      </c>
      <c r="Q300" s="42">
        <v>-1270.758542722222</v>
      </c>
      <c r="R300" s="42">
        <v>0</v>
      </c>
    </row>
    <row r="301" spans="1:18" x14ac:dyDescent="0.25">
      <c r="A301" s="40" t="s">
        <v>20</v>
      </c>
      <c r="B301" s="40" t="s">
        <v>774</v>
      </c>
      <c r="C301" s="40" t="s">
        <v>775</v>
      </c>
      <c r="D301" s="40" t="s">
        <v>692</v>
      </c>
      <c r="E301" s="40" t="s">
        <v>44</v>
      </c>
      <c r="F301" s="41">
        <v>44562</v>
      </c>
      <c r="G301" s="41">
        <v>44652</v>
      </c>
      <c r="H301" s="43">
        <v>155148.72</v>
      </c>
      <c r="I301" s="40" t="s">
        <v>34</v>
      </c>
      <c r="J301" s="40">
        <v>90</v>
      </c>
      <c r="K301" s="40">
        <v>1.2999999999999999E-2</v>
      </c>
      <c r="L301" s="42">
        <v>-504.23334</v>
      </c>
      <c r="M301" s="51">
        <v>0</v>
      </c>
      <c r="N301" s="42">
        <v>0</v>
      </c>
      <c r="O301" s="42">
        <v>-504.23334</v>
      </c>
      <c r="P301" s="42" t="s">
        <v>19</v>
      </c>
      <c r="Q301" s="42">
        <v>-504.23334</v>
      </c>
      <c r="R301" s="42">
        <v>0</v>
      </c>
    </row>
    <row r="302" spans="1:18" x14ac:dyDescent="0.25">
      <c r="A302" s="40" t="s">
        <v>20</v>
      </c>
      <c r="B302" s="40" t="s">
        <v>776</v>
      </c>
      <c r="C302" s="40" t="s">
        <v>777</v>
      </c>
      <c r="D302" s="40" t="s">
        <v>37</v>
      </c>
      <c r="E302" s="40" t="s">
        <v>38</v>
      </c>
      <c r="F302" s="41">
        <v>44651</v>
      </c>
      <c r="G302" s="41">
        <v>44742</v>
      </c>
      <c r="H302" s="43">
        <v>252307.8</v>
      </c>
      <c r="I302" s="40" t="s">
        <v>34</v>
      </c>
      <c r="J302" s="40">
        <v>91</v>
      </c>
      <c r="K302" s="40">
        <v>-4.7299999999999998E-3</v>
      </c>
      <c r="L302" s="42">
        <v>301.66901765</v>
      </c>
      <c r="M302" s="51">
        <v>4.0000000000000001E-3</v>
      </c>
      <c r="N302" s="42">
        <v>-255.11121999999997</v>
      </c>
      <c r="O302" s="42">
        <v>46.557797650000026</v>
      </c>
      <c r="P302" s="42" t="s">
        <v>19</v>
      </c>
      <c r="Q302" s="42">
        <v>0.51162415000000028</v>
      </c>
      <c r="R302" s="42">
        <v>46.04617350000003</v>
      </c>
    </row>
    <row r="303" spans="1:18" x14ac:dyDescent="0.25">
      <c r="A303" s="40" t="s">
        <v>20</v>
      </c>
      <c r="B303" s="40" t="s">
        <v>778</v>
      </c>
      <c r="C303" s="40" t="s">
        <v>779</v>
      </c>
      <c r="D303" s="40" t="s">
        <v>644</v>
      </c>
      <c r="E303" s="40" t="s">
        <v>44</v>
      </c>
      <c r="F303" s="41">
        <v>44621</v>
      </c>
      <c r="G303" s="41">
        <v>44652</v>
      </c>
      <c r="H303" s="43">
        <v>660639.26</v>
      </c>
      <c r="I303" s="40" t="s">
        <v>34</v>
      </c>
      <c r="J303" s="40">
        <v>31</v>
      </c>
      <c r="K303" s="40">
        <v>6.7000000000000004E-2</v>
      </c>
      <c r="L303" s="42">
        <v>-3811.5215083888893</v>
      </c>
      <c r="M303" s="51">
        <v>0</v>
      </c>
      <c r="N303" s="42">
        <v>0</v>
      </c>
      <c r="O303" s="42">
        <v>-3811.5215083888893</v>
      </c>
      <c r="P303" s="42" t="s">
        <v>19</v>
      </c>
      <c r="Q303" s="42">
        <v>-3811.5215083888893</v>
      </c>
      <c r="R303" s="42">
        <v>0</v>
      </c>
    </row>
    <row r="304" spans="1:18" x14ac:dyDescent="0.25">
      <c r="A304" s="40" t="s">
        <v>20</v>
      </c>
      <c r="B304" s="40" t="s">
        <v>780</v>
      </c>
      <c r="C304" s="40" t="s">
        <v>781</v>
      </c>
      <c r="D304" s="40" t="s">
        <v>735</v>
      </c>
      <c r="E304" s="40" t="s">
        <v>44</v>
      </c>
      <c r="F304" s="41">
        <v>44623</v>
      </c>
      <c r="G304" s="41">
        <v>44654</v>
      </c>
      <c r="H304" s="43">
        <v>213276.68</v>
      </c>
      <c r="I304" s="40" t="s">
        <v>34</v>
      </c>
      <c r="J304" s="40">
        <v>31</v>
      </c>
      <c r="K304" s="40">
        <v>1.2699999999999999E-2</v>
      </c>
      <c r="L304" s="42">
        <v>-233.24174698888888</v>
      </c>
      <c r="M304" s="51">
        <v>0</v>
      </c>
      <c r="N304" s="42">
        <v>0</v>
      </c>
      <c r="O304" s="42">
        <v>-233.24174698888888</v>
      </c>
      <c r="P304" s="42" t="s">
        <v>19</v>
      </c>
      <c r="Q304" s="42">
        <v>-218.19389234444441</v>
      </c>
      <c r="R304" s="42">
        <v>-15.047854644444444</v>
      </c>
    </row>
    <row r="305" spans="1:18" x14ac:dyDescent="0.25">
      <c r="A305" s="40" t="s">
        <v>20</v>
      </c>
      <c r="B305" s="40" t="s">
        <v>782</v>
      </c>
      <c r="C305" s="40" t="s">
        <v>783</v>
      </c>
      <c r="D305" s="40" t="s">
        <v>784</v>
      </c>
      <c r="E305" s="40" t="s">
        <v>785</v>
      </c>
      <c r="F305" s="41">
        <v>44636</v>
      </c>
      <c r="G305" s="41">
        <v>44728</v>
      </c>
      <c r="H305" s="43">
        <v>116746.78</v>
      </c>
      <c r="I305" s="40" t="s">
        <v>34</v>
      </c>
      <c r="J305" s="40">
        <v>90</v>
      </c>
      <c r="K305" s="40">
        <v>2.23E-2</v>
      </c>
      <c r="L305" s="42">
        <v>-650.86329850000004</v>
      </c>
      <c r="M305" s="51">
        <v>0</v>
      </c>
      <c r="N305" s="42">
        <v>0</v>
      </c>
      <c r="O305" s="42">
        <v>-650.86329850000004</v>
      </c>
      <c r="P305" s="42" t="s">
        <v>19</v>
      </c>
      <c r="Q305" s="42">
        <v>-115.70903084444446</v>
      </c>
      <c r="R305" s="42">
        <v>-549.6178965111111</v>
      </c>
    </row>
    <row r="306" spans="1:18" x14ac:dyDescent="0.25">
      <c r="A306" s="40" t="s">
        <v>20</v>
      </c>
      <c r="B306" s="40" t="s">
        <v>786</v>
      </c>
      <c r="C306" s="40" t="s">
        <v>787</v>
      </c>
      <c r="D306" s="40" t="s">
        <v>105</v>
      </c>
      <c r="E306" s="40" t="s">
        <v>44</v>
      </c>
      <c r="F306" s="41">
        <v>44562</v>
      </c>
      <c r="G306" s="41">
        <v>44652</v>
      </c>
      <c r="H306" s="43">
        <v>442845.95</v>
      </c>
      <c r="I306" s="40" t="s">
        <v>34</v>
      </c>
      <c r="J306" s="40">
        <v>90</v>
      </c>
      <c r="K306" s="40">
        <v>-5.7299999999999999E-3</v>
      </c>
      <c r="L306" s="42">
        <v>634.37682337499996</v>
      </c>
      <c r="M306" s="51">
        <v>0.02</v>
      </c>
      <c r="N306" s="42">
        <v>-2214.22975</v>
      </c>
      <c r="O306" s="42">
        <v>-1579.852926625</v>
      </c>
      <c r="P306" s="42" t="s">
        <v>19</v>
      </c>
      <c r="Q306" s="42">
        <v>-1579.852926625</v>
      </c>
      <c r="R306" s="42">
        <v>0</v>
      </c>
    </row>
    <row r="307" spans="1:18" x14ac:dyDescent="0.25">
      <c r="A307" s="40" t="s">
        <v>20</v>
      </c>
      <c r="B307" s="40" t="s">
        <v>788</v>
      </c>
      <c r="C307" s="40" t="s">
        <v>789</v>
      </c>
      <c r="D307" s="40" t="s">
        <v>190</v>
      </c>
      <c r="E307" s="40" t="s">
        <v>191</v>
      </c>
      <c r="F307" s="41">
        <v>44650</v>
      </c>
      <c r="G307" s="41">
        <v>44681</v>
      </c>
      <c r="H307" s="43">
        <v>4638416.87</v>
      </c>
      <c r="I307" s="40" t="s">
        <v>34</v>
      </c>
      <c r="J307" s="40">
        <v>30</v>
      </c>
      <c r="K307" s="40">
        <v>0.02</v>
      </c>
      <c r="L307" s="42">
        <v>-7730.6947833333334</v>
      </c>
      <c r="M307" s="51">
        <v>0</v>
      </c>
      <c r="N307" s="42">
        <v>0</v>
      </c>
      <c r="O307" s="42">
        <v>-7730.6947833333334</v>
      </c>
      <c r="P307" s="42" t="s">
        <v>19</v>
      </c>
      <c r="Q307" s="42">
        <v>-515.37965222222226</v>
      </c>
      <c r="R307" s="42">
        <v>-7473.0049572222224</v>
      </c>
    </row>
    <row r="308" spans="1:18" x14ac:dyDescent="0.25">
      <c r="A308" s="40" t="s">
        <v>20</v>
      </c>
      <c r="B308" s="40" t="s">
        <v>790</v>
      </c>
      <c r="C308" s="40" t="s">
        <v>791</v>
      </c>
      <c r="D308" s="40" t="s">
        <v>792</v>
      </c>
      <c r="E308" s="40" t="s">
        <v>793</v>
      </c>
      <c r="F308" s="41">
        <v>44651</v>
      </c>
      <c r="G308" s="41">
        <v>44681</v>
      </c>
      <c r="H308" s="43">
        <v>3160081</v>
      </c>
      <c r="I308" s="40" t="s">
        <v>34</v>
      </c>
      <c r="J308" s="40">
        <v>30</v>
      </c>
      <c r="K308" s="40">
        <v>0</v>
      </c>
      <c r="L308" s="42">
        <v>0</v>
      </c>
      <c r="M308" s="51">
        <v>1.8499999999999999E-2</v>
      </c>
      <c r="N308" s="42">
        <v>-4871.7915416666656</v>
      </c>
      <c r="O308" s="42">
        <v>-4871.7915416666656</v>
      </c>
      <c r="P308" s="42" t="s">
        <v>19</v>
      </c>
      <c r="Q308" s="42">
        <v>-162.39305138888886</v>
      </c>
      <c r="R308" s="42">
        <v>-4709.3984902777765</v>
      </c>
    </row>
    <row r="309" spans="1:18" x14ac:dyDescent="0.25">
      <c r="A309" s="40" t="s">
        <v>20</v>
      </c>
      <c r="B309" s="40" t="s">
        <v>794</v>
      </c>
      <c r="C309" s="40" t="s">
        <v>795</v>
      </c>
      <c r="D309" s="40" t="s">
        <v>128</v>
      </c>
      <c r="E309" s="40" t="s">
        <v>129</v>
      </c>
      <c r="F309" s="41">
        <v>44368</v>
      </c>
      <c r="G309" s="41">
        <v>44733</v>
      </c>
      <c r="H309" s="43">
        <v>5316500</v>
      </c>
      <c r="I309" s="40" t="s">
        <v>34</v>
      </c>
      <c r="J309" s="40">
        <v>92</v>
      </c>
      <c r="K309" s="40">
        <v>0</v>
      </c>
      <c r="L309" s="42">
        <v>0</v>
      </c>
      <c r="M309" s="51">
        <v>0</v>
      </c>
      <c r="N309" s="42">
        <v>0</v>
      </c>
      <c r="O309" s="42">
        <v>0</v>
      </c>
      <c r="P309" s="42" t="s">
        <v>19</v>
      </c>
      <c r="Q309" s="42">
        <v>0</v>
      </c>
      <c r="R309" s="42">
        <v>0</v>
      </c>
    </row>
    <row r="310" spans="1:18" x14ac:dyDescent="0.25">
      <c r="A310" s="40" t="s">
        <v>20</v>
      </c>
      <c r="B310" s="40" t="s">
        <v>794</v>
      </c>
      <c r="C310" s="40" t="s">
        <v>795</v>
      </c>
      <c r="D310" s="40" t="s">
        <v>128</v>
      </c>
      <c r="E310" s="40" t="s">
        <v>129</v>
      </c>
      <c r="F310" s="41">
        <v>44578</v>
      </c>
      <c r="G310" s="41">
        <v>44670</v>
      </c>
      <c r="H310" s="43">
        <v>5400200</v>
      </c>
      <c r="I310" s="40" t="s">
        <v>34</v>
      </c>
      <c r="J310" s="40">
        <v>365</v>
      </c>
      <c r="K310" s="40">
        <v>0</v>
      </c>
      <c r="L310" s="42">
        <v>0</v>
      </c>
      <c r="M310" s="51">
        <v>1.35E-2</v>
      </c>
      <c r="N310" s="42">
        <v>-72769.59375</v>
      </c>
      <c r="O310" s="42">
        <v>-72769.59375</v>
      </c>
      <c r="P310" s="42" t="s">
        <v>19</v>
      </c>
      <c r="Q310" s="42">
        <v>-14753.2875</v>
      </c>
      <c r="R310" s="42">
        <v>-3588.6374999999998</v>
      </c>
    </row>
    <row r="311" spans="1:18" x14ac:dyDescent="0.25">
      <c r="A311" s="40" t="s">
        <v>20</v>
      </c>
      <c r="B311" s="40" t="s">
        <v>796</v>
      </c>
      <c r="C311" s="40" t="s">
        <v>797</v>
      </c>
      <c r="D311" s="40" t="s">
        <v>128</v>
      </c>
      <c r="E311" s="40" t="s">
        <v>129</v>
      </c>
      <c r="F311" s="41">
        <v>44368</v>
      </c>
      <c r="G311" s="41">
        <v>44733</v>
      </c>
      <c r="H311" s="43">
        <v>10633000</v>
      </c>
      <c r="I311" s="40" t="s">
        <v>34</v>
      </c>
      <c r="J311" s="40">
        <v>92</v>
      </c>
      <c r="K311" s="40">
        <v>0</v>
      </c>
      <c r="L311" s="42">
        <v>0</v>
      </c>
      <c r="M311" s="51">
        <v>0</v>
      </c>
      <c r="N311" s="42">
        <v>0</v>
      </c>
      <c r="O311" s="42">
        <v>0</v>
      </c>
      <c r="P311" s="42" t="s">
        <v>19</v>
      </c>
      <c r="Q311" s="42">
        <v>0</v>
      </c>
      <c r="R311" s="42">
        <v>0</v>
      </c>
    </row>
    <row r="312" spans="1:18" x14ac:dyDescent="0.25">
      <c r="A312" s="40" t="s">
        <v>20</v>
      </c>
      <c r="B312" s="40" t="s">
        <v>796</v>
      </c>
      <c r="C312" s="40" t="s">
        <v>797</v>
      </c>
      <c r="D312" s="40" t="s">
        <v>128</v>
      </c>
      <c r="E312" s="40" t="s">
        <v>129</v>
      </c>
      <c r="F312" s="41">
        <v>44578</v>
      </c>
      <c r="G312" s="41">
        <v>44670</v>
      </c>
      <c r="H312" s="43">
        <v>10800400</v>
      </c>
      <c r="I312" s="40" t="s">
        <v>34</v>
      </c>
      <c r="J312" s="40">
        <v>365</v>
      </c>
      <c r="K312" s="40">
        <v>0</v>
      </c>
      <c r="L312" s="42">
        <v>0</v>
      </c>
      <c r="M312" s="51">
        <v>1.35E-2</v>
      </c>
      <c r="N312" s="42">
        <v>-145539.1875</v>
      </c>
      <c r="O312" s="42">
        <v>-145539.1875</v>
      </c>
      <c r="P312" s="42" t="s">
        <v>19</v>
      </c>
      <c r="Q312" s="42">
        <v>-29506.575000000001</v>
      </c>
      <c r="R312" s="42">
        <v>-7177.2749999999996</v>
      </c>
    </row>
    <row r="313" spans="1:18" x14ac:dyDescent="0.25">
      <c r="A313" s="40" t="s">
        <v>20</v>
      </c>
      <c r="B313" s="40" t="s">
        <v>798</v>
      </c>
      <c r="C313" s="40" t="s">
        <v>799</v>
      </c>
      <c r="D313" s="40" t="s">
        <v>128</v>
      </c>
      <c r="E313" s="40" t="s">
        <v>129</v>
      </c>
      <c r="F313" s="41">
        <v>44368</v>
      </c>
      <c r="G313" s="41">
        <v>44733</v>
      </c>
      <c r="H313" s="43">
        <v>6860000</v>
      </c>
      <c r="I313" s="40" t="s">
        <v>34</v>
      </c>
      <c r="J313" s="40">
        <v>92</v>
      </c>
      <c r="K313" s="40">
        <v>0</v>
      </c>
      <c r="L313" s="42">
        <v>0</v>
      </c>
      <c r="M313" s="51">
        <v>0</v>
      </c>
      <c r="N313" s="42">
        <v>0</v>
      </c>
      <c r="O313" s="42">
        <v>0</v>
      </c>
      <c r="P313" s="42" t="s">
        <v>19</v>
      </c>
      <c r="Q313" s="42">
        <v>0</v>
      </c>
      <c r="R313" s="42">
        <v>0</v>
      </c>
    </row>
    <row r="314" spans="1:18" x14ac:dyDescent="0.25">
      <c r="A314" s="40" t="s">
        <v>20</v>
      </c>
      <c r="B314" s="40" t="s">
        <v>798</v>
      </c>
      <c r="C314" s="40" t="s">
        <v>799</v>
      </c>
      <c r="D314" s="40" t="s">
        <v>128</v>
      </c>
      <c r="E314" s="40" t="s">
        <v>129</v>
      </c>
      <c r="F314" s="41">
        <v>44578</v>
      </c>
      <c r="G314" s="41">
        <v>44670</v>
      </c>
      <c r="H314" s="43">
        <v>6968000</v>
      </c>
      <c r="I314" s="40" t="s">
        <v>34</v>
      </c>
      <c r="J314" s="40">
        <v>365</v>
      </c>
      <c r="K314" s="40">
        <v>0</v>
      </c>
      <c r="L314" s="42">
        <v>0</v>
      </c>
      <c r="M314" s="51">
        <v>1.35E-2</v>
      </c>
      <c r="N314" s="42">
        <v>-93896.25</v>
      </c>
      <c r="O314" s="42">
        <v>-93896.25</v>
      </c>
      <c r="P314" s="42" t="s">
        <v>19</v>
      </c>
      <c r="Q314" s="42">
        <v>-19036.5</v>
      </c>
      <c r="R314" s="42">
        <v>-4630.5</v>
      </c>
    </row>
    <row r="315" spans="1:18" x14ac:dyDescent="0.25">
      <c r="A315" s="40" t="s">
        <v>20</v>
      </c>
      <c r="B315" s="40" t="s">
        <v>800</v>
      </c>
      <c r="C315" s="40" t="s">
        <v>801</v>
      </c>
      <c r="D315" s="40" t="s">
        <v>128</v>
      </c>
      <c r="E315" s="40" t="s">
        <v>129</v>
      </c>
      <c r="F315" s="41">
        <v>44368</v>
      </c>
      <c r="G315" s="41">
        <v>44733</v>
      </c>
      <c r="H315" s="43">
        <v>13977250</v>
      </c>
      <c r="I315" s="40" t="s">
        <v>34</v>
      </c>
      <c r="J315" s="40">
        <v>92</v>
      </c>
      <c r="K315" s="40">
        <v>0</v>
      </c>
      <c r="L315" s="42">
        <v>0</v>
      </c>
      <c r="M315" s="51">
        <v>0</v>
      </c>
      <c r="N315" s="42">
        <v>0</v>
      </c>
      <c r="O315" s="42">
        <v>0</v>
      </c>
      <c r="P315" s="42" t="s">
        <v>19</v>
      </c>
      <c r="Q315" s="42">
        <v>0</v>
      </c>
      <c r="R315" s="42">
        <v>0</v>
      </c>
    </row>
    <row r="316" spans="1:18" x14ac:dyDescent="0.25">
      <c r="A316" s="40" t="s">
        <v>20</v>
      </c>
      <c r="B316" s="40" t="s">
        <v>800</v>
      </c>
      <c r="C316" s="40" t="s">
        <v>801</v>
      </c>
      <c r="D316" s="40" t="s">
        <v>128</v>
      </c>
      <c r="E316" s="40" t="s">
        <v>129</v>
      </c>
      <c r="F316" s="41">
        <v>44578</v>
      </c>
      <c r="G316" s="41">
        <v>44670</v>
      </c>
      <c r="H316" s="43">
        <v>14197300</v>
      </c>
      <c r="I316" s="40" t="s">
        <v>34</v>
      </c>
      <c r="J316" s="40">
        <v>365</v>
      </c>
      <c r="K316" s="40">
        <v>0</v>
      </c>
      <c r="L316" s="42">
        <v>0</v>
      </c>
      <c r="M316" s="51">
        <v>1.35E-2</v>
      </c>
      <c r="N316" s="42">
        <v>-191313.609375</v>
      </c>
      <c r="O316" s="42">
        <v>-191313.609375</v>
      </c>
      <c r="P316" s="42" t="s">
        <v>19</v>
      </c>
      <c r="Q316" s="42">
        <v>-38786.868750000001</v>
      </c>
      <c r="R316" s="42">
        <v>-9434.6437499999993</v>
      </c>
    </row>
    <row r="317" spans="1:18" x14ac:dyDescent="0.25">
      <c r="A317" s="40" t="s">
        <v>20</v>
      </c>
      <c r="B317" s="40" t="s">
        <v>802</v>
      </c>
      <c r="C317" s="40" t="s">
        <v>803</v>
      </c>
      <c r="D317" s="40" t="s">
        <v>128</v>
      </c>
      <c r="E317" s="40" t="s">
        <v>129</v>
      </c>
      <c r="F317" s="41">
        <v>44368</v>
      </c>
      <c r="G317" s="41">
        <v>44733</v>
      </c>
      <c r="H317" s="43">
        <v>4973500</v>
      </c>
      <c r="I317" s="40" t="s">
        <v>34</v>
      </c>
      <c r="J317" s="40">
        <v>92</v>
      </c>
      <c r="K317" s="40">
        <v>0</v>
      </c>
      <c r="L317" s="42">
        <v>0</v>
      </c>
      <c r="M317" s="51">
        <v>0</v>
      </c>
      <c r="N317" s="42">
        <v>0</v>
      </c>
      <c r="O317" s="42">
        <v>0</v>
      </c>
      <c r="P317" s="42" t="s">
        <v>19</v>
      </c>
      <c r="Q317" s="42">
        <v>0</v>
      </c>
      <c r="R317" s="42">
        <v>0</v>
      </c>
    </row>
    <row r="318" spans="1:18" x14ac:dyDescent="0.25">
      <c r="A318" s="40" t="s">
        <v>20</v>
      </c>
      <c r="B318" s="40" t="s">
        <v>802</v>
      </c>
      <c r="C318" s="40" t="s">
        <v>803</v>
      </c>
      <c r="D318" s="40" t="s">
        <v>128</v>
      </c>
      <c r="E318" s="40" t="s">
        <v>129</v>
      </c>
      <c r="F318" s="41">
        <v>44578</v>
      </c>
      <c r="G318" s="41">
        <v>44670</v>
      </c>
      <c r="H318" s="43">
        <v>5051800</v>
      </c>
      <c r="I318" s="40" t="s">
        <v>34</v>
      </c>
      <c r="J318" s="40">
        <v>365</v>
      </c>
      <c r="K318" s="40">
        <v>0</v>
      </c>
      <c r="L318" s="42">
        <v>0</v>
      </c>
      <c r="M318" s="51">
        <v>1.35E-2</v>
      </c>
      <c r="N318" s="42">
        <v>-68074.78125</v>
      </c>
      <c r="O318" s="42">
        <v>-68074.78125</v>
      </c>
      <c r="P318" s="42" t="s">
        <v>19</v>
      </c>
      <c r="Q318" s="42">
        <v>-13801.4625</v>
      </c>
      <c r="R318" s="42">
        <v>-3357.1124999999997</v>
      </c>
    </row>
    <row r="319" spans="1:18" x14ac:dyDescent="0.25">
      <c r="A319" s="40" t="s">
        <v>20</v>
      </c>
      <c r="B319" s="40" t="s">
        <v>804</v>
      </c>
      <c r="C319" s="40" t="s">
        <v>805</v>
      </c>
      <c r="D319" s="40" t="s">
        <v>128</v>
      </c>
      <c r="E319" s="40" t="s">
        <v>129</v>
      </c>
      <c r="F319" s="41">
        <v>44368</v>
      </c>
      <c r="G319" s="41">
        <v>44733</v>
      </c>
      <c r="H319" s="43">
        <v>13119750</v>
      </c>
      <c r="I319" s="40" t="s">
        <v>34</v>
      </c>
      <c r="J319" s="40">
        <v>92</v>
      </c>
      <c r="K319" s="40">
        <v>0</v>
      </c>
      <c r="L319" s="42">
        <v>0</v>
      </c>
      <c r="M319" s="51">
        <v>0</v>
      </c>
      <c r="N319" s="42">
        <v>0</v>
      </c>
      <c r="O319" s="42">
        <v>0</v>
      </c>
      <c r="P319" s="42" t="s">
        <v>19</v>
      </c>
      <c r="Q319" s="42">
        <v>0</v>
      </c>
      <c r="R319" s="42">
        <v>0</v>
      </c>
    </row>
    <row r="320" spans="1:18" x14ac:dyDescent="0.25">
      <c r="A320" s="40" t="s">
        <v>20</v>
      </c>
      <c r="B320" s="40" t="s">
        <v>804</v>
      </c>
      <c r="C320" s="40" t="s">
        <v>805</v>
      </c>
      <c r="D320" s="40" t="s">
        <v>128</v>
      </c>
      <c r="E320" s="40" t="s">
        <v>129</v>
      </c>
      <c r="F320" s="41">
        <v>44578</v>
      </c>
      <c r="G320" s="41">
        <v>44670</v>
      </c>
      <c r="H320" s="43">
        <v>13326300</v>
      </c>
      <c r="I320" s="40" t="s">
        <v>34</v>
      </c>
      <c r="J320" s="40">
        <v>365</v>
      </c>
      <c r="K320" s="40">
        <v>0</v>
      </c>
      <c r="L320" s="42">
        <v>0</v>
      </c>
      <c r="M320" s="51">
        <v>1.35E-2</v>
      </c>
      <c r="N320" s="42">
        <v>-179576.578125</v>
      </c>
      <c r="O320" s="42">
        <v>-179576.578125</v>
      </c>
      <c r="P320" s="42" t="s">
        <v>19</v>
      </c>
      <c r="Q320" s="42">
        <v>-36407.306250000001</v>
      </c>
      <c r="R320" s="42">
        <v>-8855.8312499999993</v>
      </c>
    </row>
    <row r="321" spans="1:18" x14ac:dyDescent="0.25">
      <c r="A321" s="40" t="s">
        <v>20</v>
      </c>
      <c r="B321" s="40" t="s">
        <v>806</v>
      </c>
      <c r="C321" s="40" t="s">
        <v>807</v>
      </c>
      <c r="D321" s="40" t="s">
        <v>128</v>
      </c>
      <c r="E321" s="40" t="s">
        <v>129</v>
      </c>
      <c r="F321" s="41">
        <v>44368</v>
      </c>
      <c r="G321" s="41">
        <v>44733</v>
      </c>
      <c r="H321" s="43">
        <v>8232000</v>
      </c>
      <c r="I321" s="40" t="s">
        <v>34</v>
      </c>
      <c r="J321" s="40">
        <v>92</v>
      </c>
      <c r="K321" s="40">
        <v>0</v>
      </c>
      <c r="L321" s="42">
        <v>0</v>
      </c>
      <c r="M321" s="51">
        <v>0</v>
      </c>
      <c r="N321" s="42">
        <v>0</v>
      </c>
      <c r="O321" s="42">
        <v>0</v>
      </c>
      <c r="P321" s="42" t="s">
        <v>19</v>
      </c>
      <c r="Q321" s="42">
        <v>0</v>
      </c>
      <c r="R321" s="42">
        <v>0</v>
      </c>
    </row>
    <row r="322" spans="1:18" x14ac:dyDescent="0.25">
      <c r="A322" s="40" t="s">
        <v>20</v>
      </c>
      <c r="B322" s="40" t="s">
        <v>806</v>
      </c>
      <c r="C322" s="40" t="s">
        <v>807</v>
      </c>
      <c r="D322" s="40" t="s">
        <v>128</v>
      </c>
      <c r="E322" s="40" t="s">
        <v>129</v>
      </c>
      <c r="F322" s="41">
        <v>44578</v>
      </c>
      <c r="G322" s="41">
        <v>44670</v>
      </c>
      <c r="H322" s="43">
        <v>8361600</v>
      </c>
      <c r="I322" s="40" t="s">
        <v>34</v>
      </c>
      <c r="J322" s="40">
        <v>365</v>
      </c>
      <c r="K322" s="40">
        <v>0</v>
      </c>
      <c r="L322" s="42">
        <v>0</v>
      </c>
      <c r="M322" s="51">
        <v>1.35E-2</v>
      </c>
      <c r="N322" s="42">
        <v>-112675.5</v>
      </c>
      <c r="O322" s="42">
        <v>-112675.5</v>
      </c>
      <c r="P322" s="42" t="s">
        <v>19</v>
      </c>
      <c r="Q322" s="42">
        <v>-22843.8</v>
      </c>
      <c r="R322" s="42">
        <v>-5556.5999999999995</v>
      </c>
    </row>
    <row r="323" spans="1:18" x14ac:dyDescent="0.25">
      <c r="A323" s="40" t="s">
        <v>20</v>
      </c>
      <c r="B323" s="40" t="s">
        <v>808</v>
      </c>
      <c r="C323" s="40" t="s">
        <v>809</v>
      </c>
      <c r="D323" s="40" t="s">
        <v>128</v>
      </c>
      <c r="E323" s="40" t="s">
        <v>129</v>
      </c>
      <c r="F323" s="41">
        <v>44368</v>
      </c>
      <c r="G323" s="41">
        <v>44733</v>
      </c>
      <c r="H323" s="43">
        <v>9432500</v>
      </c>
      <c r="I323" s="40" t="s">
        <v>34</v>
      </c>
      <c r="J323" s="40">
        <v>92</v>
      </c>
      <c r="K323" s="40">
        <v>-5.4600000000000004E-3</v>
      </c>
      <c r="L323" s="42">
        <v>13783.102666666668</v>
      </c>
      <c r="M323" s="51">
        <v>0</v>
      </c>
      <c r="N323" s="42">
        <v>0</v>
      </c>
      <c r="O323" s="42">
        <v>13783.102666666668</v>
      </c>
      <c r="P323" s="42" t="s">
        <v>19</v>
      </c>
      <c r="Q323" s="42">
        <v>42547.83866666667</v>
      </c>
      <c r="R323" s="42">
        <v>12135.123000000001</v>
      </c>
    </row>
    <row r="324" spans="1:18" x14ac:dyDescent="0.25">
      <c r="A324" s="40" t="s">
        <v>20</v>
      </c>
      <c r="B324" s="40" t="s">
        <v>808</v>
      </c>
      <c r="C324" s="40" t="s">
        <v>809</v>
      </c>
      <c r="D324" s="40" t="s">
        <v>128</v>
      </c>
      <c r="E324" s="40" t="s">
        <v>129</v>
      </c>
      <c r="F324" s="41">
        <v>44578</v>
      </c>
      <c r="G324" s="41">
        <v>44670</v>
      </c>
      <c r="H324" s="43">
        <v>9581000</v>
      </c>
      <c r="I324" s="40" t="s">
        <v>34</v>
      </c>
      <c r="J324" s="40">
        <v>365</v>
      </c>
      <c r="K324" s="40">
        <v>-5.4300000000000008E-3</v>
      </c>
      <c r="L324" s="42">
        <v>51929.842708333337</v>
      </c>
      <c r="M324" s="51">
        <v>1.35E-2</v>
      </c>
      <c r="N324" s="42">
        <v>-129107.34375</v>
      </c>
      <c r="O324" s="42">
        <v>-77177.501041666663</v>
      </c>
      <c r="P324" s="42" t="s">
        <v>19</v>
      </c>
      <c r="Q324" s="42">
        <v>-15646.945416666666</v>
      </c>
      <c r="R324" s="42">
        <v>-3806.0137499999996</v>
      </c>
    </row>
    <row r="325" spans="1:18" x14ac:dyDescent="0.25">
      <c r="A325" s="40" t="s">
        <v>20</v>
      </c>
      <c r="B325" s="40" t="s">
        <v>810</v>
      </c>
      <c r="C325" s="40" t="s">
        <v>811</v>
      </c>
      <c r="D325" s="40" t="s">
        <v>128</v>
      </c>
      <c r="E325" s="40" t="s">
        <v>129</v>
      </c>
      <c r="F325" s="41">
        <v>44368</v>
      </c>
      <c r="G325" s="41">
        <v>44733</v>
      </c>
      <c r="H325" s="43">
        <v>9089500</v>
      </c>
      <c r="I325" s="40" t="s">
        <v>34</v>
      </c>
      <c r="J325" s="40">
        <v>92</v>
      </c>
      <c r="K325" s="40">
        <v>0</v>
      </c>
      <c r="L325" s="42">
        <v>0</v>
      </c>
      <c r="M325" s="51">
        <v>0</v>
      </c>
      <c r="N325" s="42">
        <v>0</v>
      </c>
      <c r="O325" s="42">
        <v>0</v>
      </c>
      <c r="P325" s="42" t="s">
        <v>19</v>
      </c>
      <c r="Q325" s="42">
        <v>0</v>
      </c>
      <c r="R325" s="42">
        <v>0</v>
      </c>
    </row>
    <row r="326" spans="1:18" x14ac:dyDescent="0.25">
      <c r="A326" s="40" t="s">
        <v>20</v>
      </c>
      <c r="B326" s="40" t="s">
        <v>810</v>
      </c>
      <c r="C326" s="40" t="s">
        <v>811</v>
      </c>
      <c r="D326" s="40" t="s">
        <v>128</v>
      </c>
      <c r="E326" s="40" t="s">
        <v>129</v>
      </c>
      <c r="F326" s="41">
        <v>44578</v>
      </c>
      <c r="G326" s="41">
        <v>44670</v>
      </c>
      <c r="H326" s="43">
        <v>9232600</v>
      </c>
      <c r="I326" s="40" t="s">
        <v>34</v>
      </c>
      <c r="J326" s="40">
        <v>365</v>
      </c>
      <c r="K326" s="40">
        <v>0</v>
      </c>
      <c r="L326" s="42">
        <v>0</v>
      </c>
      <c r="M326" s="51">
        <v>1.35E-2</v>
      </c>
      <c r="N326" s="42">
        <v>-124412.53125</v>
      </c>
      <c r="O326" s="42">
        <v>-124412.53125</v>
      </c>
      <c r="P326" s="42" t="s">
        <v>19</v>
      </c>
      <c r="Q326" s="42">
        <v>-25223.362499999999</v>
      </c>
      <c r="R326" s="42">
        <v>-6135.4124999999995</v>
      </c>
    </row>
    <row r="327" spans="1:18" x14ac:dyDescent="0.25">
      <c r="A327" s="40" t="s">
        <v>20</v>
      </c>
      <c r="B327" s="40" t="s">
        <v>812</v>
      </c>
      <c r="C327" s="40" t="s">
        <v>813</v>
      </c>
      <c r="D327" s="40" t="s">
        <v>128</v>
      </c>
      <c r="E327" s="40" t="s">
        <v>129</v>
      </c>
      <c r="F327" s="41">
        <v>44368</v>
      </c>
      <c r="G327" s="41">
        <v>44733</v>
      </c>
      <c r="H327" s="43">
        <v>8746500</v>
      </c>
      <c r="I327" s="40" t="s">
        <v>34</v>
      </c>
      <c r="J327" s="40">
        <v>92</v>
      </c>
      <c r="K327" s="40">
        <v>0</v>
      </c>
      <c r="L327" s="42">
        <v>0</v>
      </c>
      <c r="M327" s="51">
        <v>0</v>
      </c>
      <c r="N327" s="42">
        <v>0</v>
      </c>
      <c r="O327" s="42">
        <v>0</v>
      </c>
      <c r="P327" s="42" t="s">
        <v>19</v>
      </c>
      <c r="Q327" s="42">
        <v>0</v>
      </c>
      <c r="R327" s="42">
        <v>0</v>
      </c>
    </row>
    <row r="328" spans="1:18" x14ac:dyDescent="0.25">
      <c r="A328" s="40" t="s">
        <v>20</v>
      </c>
      <c r="B328" s="40" t="s">
        <v>812</v>
      </c>
      <c r="C328" s="40" t="s">
        <v>813</v>
      </c>
      <c r="D328" s="40" t="s">
        <v>128</v>
      </c>
      <c r="E328" s="40" t="s">
        <v>129</v>
      </c>
      <c r="F328" s="41">
        <v>44578</v>
      </c>
      <c r="G328" s="41">
        <v>44670</v>
      </c>
      <c r="H328" s="43">
        <v>8884200</v>
      </c>
      <c r="I328" s="40" t="s">
        <v>34</v>
      </c>
      <c r="J328" s="40">
        <v>365</v>
      </c>
      <c r="K328" s="40">
        <v>0</v>
      </c>
      <c r="L328" s="42">
        <v>0</v>
      </c>
      <c r="M328" s="51">
        <v>1.35E-2</v>
      </c>
      <c r="N328" s="42">
        <v>-119717.71875</v>
      </c>
      <c r="O328" s="42">
        <v>-119717.71875</v>
      </c>
      <c r="P328" s="42" t="s">
        <v>19</v>
      </c>
      <c r="Q328" s="42">
        <v>-24271.537499999999</v>
      </c>
      <c r="R328" s="42">
        <v>-5903.8874999999998</v>
      </c>
    </row>
    <row r="329" spans="1:18" x14ac:dyDescent="0.25">
      <c r="A329" s="40" t="s">
        <v>20</v>
      </c>
      <c r="B329" s="40" t="s">
        <v>814</v>
      </c>
      <c r="C329" s="40" t="s">
        <v>815</v>
      </c>
      <c r="D329" s="40" t="s">
        <v>128</v>
      </c>
      <c r="E329" s="40" t="s">
        <v>129</v>
      </c>
      <c r="F329" s="41">
        <v>44368</v>
      </c>
      <c r="G329" s="41">
        <v>44733</v>
      </c>
      <c r="H329" s="43">
        <v>12176500</v>
      </c>
      <c r="I329" s="40" t="s">
        <v>34</v>
      </c>
      <c r="J329" s="40">
        <v>92</v>
      </c>
      <c r="K329" s="40">
        <v>0</v>
      </c>
      <c r="L329" s="42">
        <v>0</v>
      </c>
      <c r="M329" s="51">
        <v>0</v>
      </c>
      <c r="N329" s="42">
        <v>0</v>
      </c>
      <c r="O329" s="42">
        <v>0</v>
      </c>
      <c r="P329" s="42" t="s">
        <v>19</v>
      </c>
      <c r="Q329" s="42">
        <v>0</v>
      </c>
      <c r="R329" s="42">
        <v>0</v>
      </c>
    </row>
    <row r="330" spans="1:18" x14ac:dyDescent="0.25">
      <c r="A330" s="40" t="s">
        <v>20</v>
      </c>
      <c r="B330" s="40" t="s">
        <v>814</v>
      </c>
      <c r="C330" s="40" t="s">
        <v>815</v>
      </c>
      <c r="D330" s="40" t="s">
        <v>128</v>
      </c>
      <c r="E330" s="40" t="s">
        <v>129</v>
      </c>
      <c r="F330" s="41">
        <v>44578</v>
      </c>
      <c r="G330" s="41">
        <v>44670</v>
      </c>
      <c r="H330" s="43">
        <v>12368200</v>
      </c>
      <c r="I330" s="40" t="s">
        <v>34</v>
      </c>
      <c r="J330" s="40">
        <v>365</v>
      </c>
      <c r="K330" s="40">
        <v>0</v>
      </c>
      <c r="L330" s="42">
        <v>0</v>
      </c>
      <c r="M330" s="51">
        <v>1.35E-2</v>
      </c>
      <c r="N330" s="42">
        <v>-166665.84375</v>
      </c>
      <c r="O330" s="42">
        <v>-166665.84375</v>
      </c>
      <c r="P330" s="42" t="s">
        <v>19</v>
      </c>
      <c r="Q330" s="42">
        <v>-33789.787499999999</v>
      </c>
      <c r="R330" s="42">
        <v>-8219.1374999999989</v>
      </c>
    </row>
    <row r="331" spans="1:18" x14ac:dyDescent="0.25">
      <c r="A331" s="40" t="s">
        <v>20</v>
      </c>
      <c r="B331" s="40" t="s">
        <v>816</v>
      </c>
      <c r="C331" s="40" t="s">
        <v>817</v>
      </c>
      <c r="D331" s="40" t="s">
        <v>128</v>
      </c>
      <c r="E331" s="40" t="s">
        <v>129</v>
      </c>
      <c r="F331" s="41">
        <v>44368</v>
      </c>
      <c r="G331" s="41">
        <v>44733</v>
      </c>
      <c r="H331" s="43">
        <v>7717500</v>
      </c>
      <c r="I331" s="40" t="s">
        <v>34</v>
      </c>
      <c r="J331" s="40">
        <v>92</v>
      </c>
      <c r="K331" s="40">
        <v>0</v>
      </c>
      <c r="L331" s="42">
        <v>0</v>
      </c>
      <c r="M331" s="51">
        <v>0</v>
      </c>
      <c r="N331" s="42">
        <v>0</v>
      </c>
      <c r="O331" s="42">
        <v>0</v>
      </c>
      <c r="P331" s="42" t="s">
        <v>19</v>
      </c>
      <c r="Q331" s="42">
        <v>0</v>
      </c>
      <c r="R331" s="42">
        <v>0</v>
      </c>
    </row>
    <row r="332" spans="1:18" x14ac:dyDescent="0.25">
      <c r="A332" s="40" t="s">
        <v>20</v>
      </c>
      <c r="B332" s="40" t="s">
        <v>816</v>
      </c>
      <c r="C332" s="40" t="s">
        <v>817</v>
      </c>
      <c r="D332" s="40" t="s">
        <v>128</v>
      </c>
      <c r="E332" s="40" t="s">
        <v>129</v>
      </c>
      <c r="F332" s="41">
        <v>44578</v>
      </c>
      <c r="G332" s="41">
        <v>44670</v>
      </c>
      <c r="H332" s="43">
        <v>7839000</v>
      </c>
      <c r="I332" s="40" t="s">
        <v>34</v>
      </c>
      <c r="J332" s="40">
        <v>365</v>
      </c>
      <c r="K332" s="40">
        <v>0</v>
      </c>
      <c r="L332" s="42">
        <v>0</v>
      </c>
      <c r="M332" s="51">
        <v>1.35E-2</v>
      </c>
      <c r="N332" s="42">
        <v>-105633.28125</v>
      </c>
      <c r="O332" s="42">
        <v>-105633.28125</v>
      </c>
      <c r="P332" s="42" t="s">
        <v>19</v>
      </c>
      <c r="Q332" s="42">
        <v>-21416.0625</v>
      </c>
      <c r="R332" s="42">
        <v>-5209.3125</v>
      </c>
    </row>
    <row r="333" spans="1:18" x14ac:dyDescent="0.25">
      <c r="A333" s="40" t="s">
        <v>20</v>
      </c>
      <c r="B333" s="40" t="s">
        <v>818</v>
      </c>
      <c r="C333" s="40" t="s">
        <v>819</v>
      </c>
      <c r="D333" s="40" t="s">
        <v>128</v>
      </c>
      <c r="E333" s="40" t="s">
        <v>129</v>
      </c>
      <c r="F333" s="41">
        <v>44368</v>
      </c>
      <c r="G333" s="41">
        <v>44733</v>
      </c>
      <c r="H333" s="43">
        <v>6860000</v>
      </c>
      <c r="I333" s="40" t="s">
        <v>34</v>
      </c>
      <c r="J333" s="40">
        <v>92</v>
      </c>
      <c r="K333" s="40">
        <v>0</v>
      </c>
      <c r="L333" s="42">
        <v>0</v>
      </c>
      <c r="M333" s="51">
        <v>0</v>
      </c>
      <c r="N333" s="42">
        <v>0</v>
      </c>
      <c r="O333" s="42">
        <v>0</v>
      </c>
      <c r="P333" s="42" t="s">
        <v>19</v>
      </c>
      <c r="Q333" s="42">
        <v>0</v>
      </c>
      <c r="R333" s="42">
        <v>0</v>
      </c>
    </row>
    <row r="334" spans="1:18" x14ac:dyDescent="0.25">
      <c r="A334" s="40" t="s">
        <v>20</v>
      </c>
      <c r="B334" s="40" t="s">
        <v>818</v>
      </c>
      <c r="C334" s="40" t="s">
        <v>819</v>
      </c>
      <c r="D334" s="40" t="s">
        <v>128</v>
      </c>
      <c r="E334" s="40" t="s">
        <v>129</v>
      </c>
      <c r="F334" s="41">
        <v>44578</v>
      </c>
      <c r="G334" s="41">
        <v>44670</v>
      </c>
      <c r="H334" s="43">
        <v>6968000</v>
      </c>
      <c r="I334" s="40" t="s">
        <v>34</v>
      </c>
      <c r="J334" s="40">
        <v>365</v>
      </c>
      <c r="K334" s="40">
        <v>0</v>
      </c>
      <c r="L334" s="42">
        <v>0</v>
      </c>
      <c r="M334" s="51">
        <v>1.35E-2</v>
      </c>
      <c r="N334" s="42">
        <v>-93896.25</v>
      </c>
      <c r="O334" s="42">
        <v>-93896.25</v>
      </c>
      <c r="P334" s="42" t="s">
        <v>19</v>
      </c>
      <c r="Q334" s="42">
        <v>-19036.5</v>
      </c>
      <c r="R334" s="42">
        <v>-4630.5</v>
      </c>
    </row>
    <row r="335" spans="1:18" x14ac:dyDescent="0.25">
      <c r="A335" s="40" t="s">
        <v>20</v>
      </c>
      <c r="B335" s="40" t="s">
        <v>820</v>
      </c>
      <c r="C335" s="40" t="s">
        <v>821</v>
      </c>
      <c r="D335" s="40" t="s">
        <v>79</v>
      </c>
      <c r="E335" s="40" t="s">
        <v>44</v>
      </c>
      <c r="F335" s="41">
        <v>44621</v>
      </c>
      <c r="G335" s="41">
        <v>44652</v>
      </c>
      <c r="H335" s="43">
        <v>12458980.26</v>
      </c>
      <c r="I335" s="40" t="s">
        <v>34</v>
      </c>
      <c r="J335" s="40">
        <v>31</v>
      </c>
      <c r="K335" s="40">
        <v>1.2500000000000001E-2</v>
      </c>
      <c r="L335" s="42">
        <v>-13410.70791875</v>
      </c>
      <c r="M335" s="51">
        <v>0</v>
      </c>
      <c r="N335" s="42">
        <v>0</v>
      </c>
      <c r="O335" s="42">
        <v>-13410.70791875</v>
      </c>
      <c r="P335" s="42" t="s">
        <v>19</v>
      </c>
      <c r="Q335" s="42">
        <v>-13410.70791875</v>
      </c>
      <c r="R335" s="42">
        <v>0</v>
      </c>
    </row>
    <row r="336" spans="1:18" x14ac:dyDescent="0.25">
      <c r="A336" s="40" t="s">
        <v>20</v>
      </c>
      <c r="B336" s="40" t="s">
        <v>822</v>
      </c>
      <c r="C336" s="40" t="s">
        <v>823</v>
      </c>
      <c r="D336" s="40" t="s">
        <v>687</v>
      </c>
      <c r="E336" s="40" t="s">
        <v>44</v>
      </c>
      <c r="F336" s="41">
        <v>44621</v>
      </c>
      <c r="G336" s="41">
        <v>44652</v>
      </c>
      <c r="H336" s="43">
        <v>7115800.2400000002</v>
      </c>
      <c r="I336" s="40" t="s">
        <v>34</v>
      </c>
      <c r="J336" s="40">
        <v>31</v>
      </c>
      <c r="K336" s="40">
        <v>1.2E-2</v>
      </c>
      <c r="L336" s="42">
        <v>-7352.9935813333341</v>
      </c>
      <c r="M336" s="51">
        <v>0</v>
      </c>
      <c r="N336" s="42">
        <v>0</v>
      </c>
      <c r="O336" s="42">
        <v>-7352.9935813333341</v>
      </c>
      <c r="P336" s="42" t="s">
        <v>19</v>
      </c>
      <c r="Q336" s="42">
        <v>-7352.9935813333341</v>
      </c>
      <c r="R336" s="42">
        <v>0</v>
      </c>
    </row>
    <row r="337" spans="1:18" x14ac:dyDescent="0.25">
      <c r="A337" s="40" t="s">
        <v>20</v>
      </c>
      <c r="B337" s="40" t="s">
        <v>824</v>
      </c>
      <c r="C337" s="40" t="s">
        <v>825</v>
      </c>
      <c r="D337" s="40" t="s">
        <v>687</v>
      </c>
      <c r="E337" s="40" t="s">
        <v>44</v>
      </c>
      <c r="F337" s="41">
        <v>44621</v>
      </c>
      <c r="G337" s="41">
        <v>44652</v>
      </c>
      <c r="H337" s="43">
        <v>2521979.65</v>
      </c>
      <c r="I337" s="40" t="s">
        <v>34</v>
      </c>
      <c r="J337" s="40">
        <v>31</v>
      </c>
      <c r="K337" s="40">
        <v>1.2999999999999999E-2</v>
      </c>
      <c r="L337" s="42">
        <v>-2823.2161081944446</v>
      </c>
      <c r="M337" s="51">
        <v>0</v>
      </c>
      <c r="N337" s="42">
        <v>0</v>
      </c>
      <c r="O337" s="42">
        <v>-2823.2161081944446</v>
      </c>
      <c r="P337" s="42" t="s">
        <v>19</v>
      </c>
      <c r="Q337" s="42">
        <v>-2823.2161081944446</v>
      </c>
      <c r="R337" s="42">
        <v>0</v>
      </c>
    </row>
    <row r="338" spans="1:18" x14ac:dyDescent="0.25">
      <c r="A338" s="40" t="s">
        <v>20</v>
      </c>
      <c r="B338" s="40" t="s">
        <v>826</v>
      </c>
      <c r="C338" s="40" t="s">
        <v>827</v>
      </c>
      <c r="D338" s="40" t="s">
        <v>128</v>
      </c>
      <c r="E338" s="40" t="s">
        <v>129</v>
      </c>
      <c r="F338" s="41">
        <v>44368</v>
      </c>
      <c r="G338" s="41">
        <v>44733</v>
      </c>
      <c r="H338" s="43">
        <v>2315250</v>
      </c>
      <c r="I338" s="40" t="s">
        <v>34</v>
      </c>
      <c r="J338" s="40">
        <v>92</v>
      </c>
      <c r="K338" s="40">
        <v>0</v>
      </c>
      <c r="L338" s="42">
        <v>0</v>
      </c>
      <c r="M338" s="51">
        <v>0</v>
      </c>
      <c r="N338" s="42">
        <v>0</v>
      </c>
      <c r="O338" s="42">
        <v>0</v>
      </c>
      <c r="P338" s="42" t="s">
        <v>19</v>
      </c>
      <c r="Q338" s="42">
        <v>0</v>
      </c>
      <c r="R338" s="42">
        <v>0</v>
      </c>
    </row>
    <row r="339" spans="1:18" x14ac:dyDescent="0.25">
      <c r="A339" s="40" t="s">
        <v>20</v>
      </c>
      <c r="B339" s="40" t="s">
        <v>826</v>
      </c>
      <c r="C339" s="40" t="s">
        <v>827</v>
      </c>
      <c r="D339" s="40" t="s">
        <v>128</v>
      </c>
      <c r="E339" s="40" t="s">
        <v>129</v>
      </c>
      <c r="F339" s="41">
        <v>44578</v>
      </c>
      <c r="G339" s="41">
        <v>44670</v>
      </c>
      <c r="H339" s="43">
        <v>2351700</v>
      </c>
      <c r="I339" s="40" t="s">
        <v>34</v>
      </c>
      <c r="J339" s="40">
        <v>365</v>
      </c>
      <c r="K339" s="40">
        <v>0</v>
      </c>
      <c r="L339" s="42">
        <v>0</v>
      </c>
      <c r="M339" s="51">
        <v>1.35E-2</v>
      </c>
      <c r="N339" s="42">
        <v>-31689.984375</v>
      </c>
      <c r="O339" s="42">
        <v>-31689.984375</v>
      </c>
      <c r="P339" s="42" t="s">
        <v>19</v>
      </c>
      <c r="Q339" s="42">
        <v>-6424.8187500000004</v>
      </c>
      <c r="R339" s="42">
        <v>-1562.79375</v>
      </c>
    </row>
    <row r="340" spans="1:18" x14ac:dyDescent="0.25">
      <c r="A340" s="40" t="s">
        <v>20</v>
      </c>
      <c r="B340" s="40" t="s">
        <v>828</v>
      </c>
      <c r="C340" s="40" t="s">
        <v>829</v>
      </c>
      <c r="D340" s="40" t="s">
        <v>128</v>
      </c>
      <c r="E340" s="40" t="s">
        <v>129</v>
      </c>
      <c r="F340" s="41">
        <v>44368</v>
      </c>
      <c r="G340" s="41">
        <v>44733</v>
      </c>
      <c r="H340" s="43">
        <v>10290000</v>
      </c>
      <c r="I340" s="40" t="s">
        <v>34</v>
      </c>
      <c r="J340" s="40">
        <v>92</v>
      </c>
      <c r="K340" s="40">
        <v>0</v>
      </c>
      <c r="L340" s="42">
        <v>0</v>
      </c>
      <c r="M340" s="51">
        <v>0</v>
      </c>
      <c r="N340" s="42">
        <v>0</v>
      </c>
      <c r="O340" s="42">
        <v>0</v>
      </c>
      <c r="P340" s="42" t="s">
        <v>19</v>
      </c>
      <c r="Q340" s="42">
        <v>0</v>
      </c>
      <c r="R340" s="42">
        <v>0</v>
      </c>
    </row>
    <row r="341" spans="1:18" x14ac:dyDescent="0.25">
      <c r="A341" s="40" t="s">
        <v>20</v>
      </c>
      <c r="B341" s="40" t="s">
        <v>828</v>
      </c>
      <c r="C341" s="40" t="s">
        <v>829</v>
      </c>
      <c r="D341" s="40" t="s">
        <v>128</v>
      </c>
      <c r="E341" s="40" t="s">
        <v>129</v>
      </c>
      <c r="F341" s="41">
        <v>44578</v>
      </c>
      <c r="G341" s="41">
        <v>44670</v>
      </c>
      <c r="H341" s="43">
        <v>10452000</v>
      </c>
      <c r="I341" s="40" t="s">
        <v>34</v>
      </c>
      <c r="J341" s="40">
        <v>365</v>
      </c>
      <c r="K341" s="40">
        <v>0</v>
      </c>
      <c r="L341" s="42">
        <v>0</v>
      </c>
      <c r="M341" s="51">
        <v>1.35E-2</v>
      </c>
      <c r="N341" s="42">
        <v>-140844.375</v>
      </c>
      <c r="O341" s="42">
        <v>-140844.375</v>
      </c>
      <c r="P341" s="42" t="s">
        <v>19</v>
      </c>
      <c r="Q341" s="42">
        <v>-28554.75</v>
      </c>
      <c r="R341" s="42">
        <v>-6945.75</v>
      </c>
    </row>
    <row r="342" spans="1:18" x14ac:dyDescent="0.25">
      <c r="A342" s="40" t="s">
        <v>20</v>
      </c>
      <c r="B342" s="40" t="s">
        <v>830</v>
      </c>
      <c r="C342" s="40" t="s">
        <v>831</v>
      </c>
      <c r="D342" s="40" t="s">
        <v>128</v>
      </c>
      <c r="E342" s="40" t="s">
        <v>129</v>
      </c>
      <c r="F342" s="41">
        <v>44368</v>
      </c>
      <c r="G342" s="41">
        <v>44733</v>
      </c>
      <c r="H342" s="43">
        <v>5573750</v>
      </c>
      <c r="I342" s="40" t="s">
        <v>34</v>
      </c>
      <c r="J342" s="40">
        <v>92</v>
      </c>
      <c r="K342" s="40">
        <v>0</v>
      </c>
      <c r="L342" s="42">
        <v>0</v>
      </c>
      <c r="M342" s="51">
        <v>0</v>
      </c>
      <c r="N342" s="42">
        <v>0</v>
      </c>
      <c r="O342" s="42">
        <v>0</v>
      </c>
      <c r="P342" s="42" t="s">
        <v>19</v>
      </c>
      <c r="Q342" s="42">
        <v>0</v>
      </c>
      <c r="R342" s="42">
        <v>0</v>
      </c>
    </row>
    <row r="343" spans="1:18" x14ac:dyDescent="0.25">
      <c r="A343" s="40" t="s">
        <v>20</v>
      </c>
      <c r="B343" s="40" t="s">
        <v>830</v>
      </c>
      <c r="C343" s="40" t="s">
        <v>831</v>
      </c>
      <c r="D343" s="40" t="s">
        <v>128</v>
      </c>
      <c r="E343" s="40" t="s">
        <v>129</v>
      </c>
      <c r="F343" s="41">
        <v>44578</v>
      </c>
      <c r="G343" s="41">
        <v>44670</v>
      </c>
      <c r="H343" s="43">
        <v>5661500</v>
      </c>
      <c r="I343" s="40" t="s">
        <v>34</v>
      </c>
      <c r="J343" s="40">
        <v>365</v>
      </c>
      <c r="K343" s="40">
        <v>0</v>
      </c>
      <c r="L343" s="42">
        <v>0</v>
      </c>
      <c r="M343" s="51">
        <v>1.35E-2</v>
      </c>
      <c r="N343" s="42">
        <v>-76290.703125</v>
      </c>
      <c r="O343" s="42">
        <v>-76290.703125</v>
      </c>
      <c r="P343" s="42" t="s">
        <v>19</v>
      </c>
      <c r="Q343" s="42">
        <v>-15467.15625</v>
      </c>
      <c r="R343" s="42">
        <v>-3762.28125</v>
      </c>
    </row>
    <row r="344" spans="1:18" x14ac:dyDescent="0.25">
      <c r="A344" s="40" t="s">
        <v>20</v>
      </c>
      <c r="B344" s="40" t="s">
        <v>832</v>
      </c>
      <c r="C344" s="40" t="s">
        <v>833</v>
      </c>
      <c r="D344" s="40" t="s">
        <v>128</v>
      </c>
      <c r="E344" s="40" t="s">
        <v>129</v>
      </c>
      <c r="F344" s="41">
        <v>44368</v>
      </c>
      <c r="G344" s="41">
        <v>44733</v>
      </c>
      <c r="H344" s="43">
        <v>7717500</v>
      </c>
      <c r="I344" s="40" t="s">
        <v>34</v>
      </c>
      <c r="J344" s="40">
        <v>92</v>
      </c>
      <c r="K344" s="40">
        <v>0</v>
      </c>
      <c r="L344" s="42">
        <v>0</v>
      </c>
      <c r="M344" s="51">
        <v>0</v>
      </c>
      <c r="N344" s="42">
        <v>0</v>
      </c>
      <c r="O344" s="42">
        <v>0</v>
      </c>
      <c r="P344" s="42" t="s">
        <v>19</v>
      </c>
      <c r="Q344" s="42">
        <v>0</v>
      </c>
      <c r="R344" s="42">
        <v>0</v>
      </c>
    </row>
    <row r="345" spans="1:18" x14ac:dyDescent="0.25">
      <c r="A345" s="40" t="s">
        <v>20</v>
      </c>
      <c r="B345" s="40" t="s">
        <v>832</v>
      </c>
      <c r="C345" s="40" t="s">
        <v>833</v>
      </c>
      <c r="D345" s="40" t="s">
        <v>128</v>
      </c>
      <c r="E345" s="40" t="s">
        <v>129</v>
      </c>
      <c r="F345" s="41">
        <v>44578</v>
      </c>
      <c r="G345" s="41">
        <v>44670</v>
      </c>
      <c r="H345" s="43">
        <v>7839000</v>
      </c>
      <c r="I345" s="40" t="s">
        <v>34</v>
      </c>
      <c r="J345" s="40">
        <v>365</v>
      </c>
      <c r="K345" s="40">
        <v>0</v>
      </c>
      <c r="L345" s="42">
        <v>0</v>
      </c>
      <c r="M345" s="51">
        <v>1.35E-2</v>
      </c>
      <c r="N345" s="42">
        <v>-105633.28125</v>
      </c>
      <c r="O345" s="42">
        <v>-105633.28125</v>
      </c>
      <c r="P345" s="42" t="s">
        <v>19</v>
      </c>
      <c r="Q345" s="42">
        <v>-21416.0625</v>
      </c>
      <c r="R345" s="42">
        <v>-5209.3125</v>
      </c>
    </row>
    <row r="346" spans="1:18" x14ac:dyDescent="0.25">
      <c r="A346" s="40" t="s">
        <v>20</v>
      </c>
      <c r="B346" s="40" t="s">
        <v>834</v>
      </c>
      <c r="C346" s="40" t="s">
        <v>835</v>
      </c>
      <c r="D346" s="40" t="s">
        <v>836</v>
      </c>
      <c r="E346" s="40" t="s">
        <v>837</v>
      </c>
      <c r="F346" s="41">
        <v>44651</v>
      </c>
      <c r="G346" s="41">
        <v>44742</v>
      </c>
      <c r="H346" s="43">
        <v>7215384.5899999999</v>
      </c>
      <c r="I346" s="40" t="s">
        <v>34</v>
      </c>
      <c r="J346" s="40">
        <v>91</v>
      </c>
      <c r="K346" s="40">
        <v>0</v>
      </c>
      <c r="L346" s="42">
        <v>0</v>
      </c>
      <c r="M346" s="51">
        <v>9.7000000000000003E-3</v>
      </c>
      <c r="N346" s="42">
        <v>-17691.722159980556</v>
      </c>
      <c r="O346" s="42">
        <v>-17691.722159980556</v>
      </c>
      <c r="P346" s="42" t="s">
        <v>19</v>
      </c>
      <c r="Q346" s="42">
        <v>-194.41452923055559</v>
      </c>
      <c r="R346" s="42">
        <v>-17497.307630750001</v>
      </c>
    </row>
    <row r="347" spans="1:18" x14ac:dyDescent="0.25">
      <c r="A347" s="40" t="s">
        <v>20</v>
      </c>
      <c r="B347" s="40" t="s">
        <v>838</v>
      </c>
      <c r="C347" s="40" t="s">
        <v>839</v>
      </c>
      <c r="D347" s="40" t="s">
        <v>840</v>
      </c>
      <c r="E347" s="40" t="s">
        <v>841</v>
      </c>
      <c r="F347" s="41">
        <v>44651</v>
      </c>
      <c r="G347" s="41">
        <v>44742</v>
      </c>
      <c r="H347" s="43">
        <v>6160000</v>
      </c>
      <c r="I347" s="40" t="s">
        <v>34</v>
      </c>
      <c r="J347" s="40">
        <v>91</v>
      </c>
      <c r="K347" s="40">
        <v>-4.7299999999999998E-3</v>
      </c>
      <c r="L347" s="42">
        <v>7365.1355555555547</v>
      </c>
      <c r="M347" s="51">
        <v>9.5999999999999992E-3</v>
      </c>
      <c r="N347" s="42">
        <v>-14948.266666666665</v>
      </c>
      <c r="O347" s="42">
        <v>-7583.1311111111099</v>
      </c>
      <c r="P347" s="42" t="s">
        <v>19</v>
      </c>
      <c r="Q347" s="42">
        <v>-83.331111111111099</v>
      </c>
      <c r="R347" s="42">
        <v>-7499.7999999999993</v>
      </c>
    </row>
    <row r="348" spans="1:18" x14ac:dyDescent="0.25">
      <c r="A348" s="40" t="s">
        <v>20</v>
      </c>
      <c r="B348" s="40" t="s">
        <v>842</v>
      </c>
      <c r="C348" s="40" t="s">
        <v>843</v>
      </c>
      <c r="D348" s="40" t="s">
        <v>206</v>
      </c>
      <c r="E348" s="40" t="s">
        <v>207</v>
      </c>
      <c r="F348" s="41">
        <v>44651</v>
      </c>
      <c r="G348" s="41">
        <v>44742</v>
      </c>
      <c r="H348" s="43">
        <v>6545000</v>
      </c>
      <c r="I348" s="40" t="s">
        <v>34</v>
      </c>
      <c r="J348" s="40">
        <v>91</v>
      </c>
      <c r="K348" s="40">
        <v>0</v>
      </c>
      <c r="L348" s="42">
        <v>0</v>
      </c>
      <c r="M348" s="51">
        <v>8.9999999999999993E-3</v>
      </c>
      <c r="N348" s="42">
        <v>-14889.874999999998</v>
      </c>
      <c r="O348" s="42">
        <v>-14889.874999999998</v>
      </c>
      <c r="P348" s="42" t="s">
        <v>19</v>
      </c>
      <c r="Q348" s="42">
        <v>-163.625</v>
      </c>
      <c r="R348" s="42">
        <v>-14726.249999999998</v>
      </c>
    </row>
    <row r="349" spans="1:18" x14ac:dyDescent="0.25">
      <c r="A349" s="40" t="s">
        <v>20</v>
      </c>
      <c r="B349" s="40" t="s">
        <v>844</v>
      </c>
      <c r="C349" s="40" t="s">
        <v>845</v>
      </c>
      <c r="D349" s="40" t="s">
        <v>206</v>
      </c>
      <c r="E349" s="40" t="s">
        <v>207</v>
      </c>
      <c r="F349" s="41">
        <v>44651</v>
      </c>
      <c r="G349" s="41">
        <v>44742</v>
      </c>
      <c r="H349" s="43">
        <v>8670000</v>
      </c>
      <c r="I349" s="40" t="s">
        <v>34</v>
      </c>
      <c r="J349" s="40">
        <v>91</v>
      </c>
      <c r="K349" s="40">
        <v>0</v>
      </c>
      <c r="L349" s="42">
        <v>0</v>
      </c>
      <c r="M349" s="51">
        <v>8.9999999999999993E-3</v>
      </c>
      <c r="N349" s="42">
        <v>-19724.25</v>
      </c>
      <c r="O349" s="42">
        <v>-19724.25</v>
      </c>
      <c r="P349" s="42" t="s">
        <v>19</v>
      </c>
      <c r="Q349" s="42">
        <v>-216.75000000000003</v>
      </c>
      <c r="R349" s="42">
        <v>-19507.5</v>
      </c>
    </row>
    <row r="350" spans="1:18" x14ac:dyDescent="0.25">
      <c r="A350" s="40" t="s">
        <v>20</v>
      </c>
      <c r="B350" s="40" t="s">
        <v>846</v>
      </c>
      <c r="C350" s="40" t="s">
        <v>847</v>
      </c>
      <c r="D350" s="40" t="s">
        <v>79</v>
      </c>
      <c r="E350" s="40" t="s">
        <v>44</v>
      </c>
      <c r="F350" s="41">
        <v>44607</v>
      </c>
      <c r="G350" s="41">
        <v>44696</v>
      </c>
      <c r="H350" s="43">
        <v>8250249.4500000002</v>
      </c>
      <c r="I350" s="40" t="s">
        <v>34</v>
      </c>
      <c r="J350" s="40">
        <v>89</v>
      </c>
      <c r="K350" s="40">
        <v>0</v>
      </c>
      <c r="L350" s="42">
        <v>0</v>
      </c>
      <c r="M350" s="51">
        <v>1.4500000000000001E-2</v>
      </c>
      <c r="N350" s="42">
        <v>-29574.852542291672</v>
      </c>
      <c r="O350" s="42">
        <v>-29574.852542291672</v>
      </c>
      <c r="P350" s="42" t="s">
        <v>19</v>
      </c>
      <c r="Q350" s="42">
        <v>-14953.577128125004</v>
      </c>
      <c r="R350" s="42">
        <v>-14621.275414166668</v>
      </c>
    </row>
    <row r="351" spans="1:18" x14ac:dyDescent="0.25">
      <c r="A351" s="40" t="s">
        <v>20</v>
      </c>
      <c r="B351" s="40" t="s">
        <v>848</v>
      </c>
      <c r="C351" s="40" t="s">
        <v>849</v>
      </c>
      <c r="D351" s="40" t="s">
        <v>644</v>
      </c>
      <c r="E351" s="40" t="s">
        <v>44</v>
      </c>
      <c r="F351" s="41">
        <v>44650</v>
      </c>
      <c r="G351" s="41">
        <v>44681</v>
      </c>
      <c r="H351" s="43">
        <v>7923222.4800000004</v>
      </c>
      <c r="I351" s="40" t="s">
        <v>34</v>
      </c>
      <c r="J351" s="40">
        <v>31</v>
      </c>
      <c r="K351" s="40">
        <v>2.0299999999999999E-2</v>
      </c>
      <c r="L351" s="42">
        <v>-13850.233074066666</v>
      </c>
      <c r="M351" s="51">
        <v>0</v>
      </c>
      <c r="N351" s="42">
        <v>0</v>
      </c>
      <c r="O351" s="42">
        <v>-13850.233074066666</v>
      </c>
      <c r="P351" s="42" t="s">
        <v>19</v>
      </c>
      <c r="Q351" s="42">
        <v>-893.56342413333323</v>
      </c>
      <c r="R351" s="42">
        <v>-12956.669649933332</v>
      </c>
    </row>
    <row r="352" spans="1:18" x14ac:dyDescent="0.25">
      <c r="A352" s="40" t="s">
        <v>20</v>
      </c>
      <c r="B352" s="40" t="s">
        <v>850</v>
      </c>
      <c r="C352" s="40" t="s">
        <v>851</v>
      </c>
      <c r="D352" s="40" t="s">
        <v>79</v>
      </c>
      <c r="E352" s="40" t="s">
        <v>44</v>
      </c>
      <c r="F352" s="41">
        <v>44562</v>
      </c>
      <c r="G352" s="41">
        <v>44652</v>
      </c>
      <c r="H352" s="43">
        <v>5955527.1200000001</v>
      </c>
      <c r="I352" s="40" t="s">
        <v>34</v>
      </c>
      <c r="J352" s="40">
        <v>90</v>
      </c>
      <c r="K352" s="40">
        <v>0</v>
      </c>
      <c r="L352" s="42">
        <v>0</v>
      </c>
      <c r="M352" s="51">
        <v>1.35E-2</v>
      </c>
      <c r="N352" s="42">
        <v>-20099.904030000002</v>
      </c>
      <c r="O352" s="42">
        <v>-20099.904030000002</v>
      </c>
      <c r="P352" s="42" t="s">
        <v>19</v>
      </c>
      <c r="Q352" s="42">
        <v>-20099.904030000002</v>
      </c>
      <c r="R352" s="42">
        <v>0</v>
      </c>
    </row>
    <row r="353" spans="1:18" x14ac:dyDescent="0.25">
      <c r="A353" s="40" t="s">
        <v>20</v>
      </c>
      <c r="B353" s="40" t="s">
        <v>852</v>
      </c>
      <c r="C353" s="40" t="s">
        <v>853</v>
      </c>
      <c r="D353" s="40" t="s">
        <v>79</v>
      </c>
      <c r="E353" s="40" t="s">
        <v>44</v>
      </c>
      <c r="F353" s="41">
        <v>44562</v>
      </c>
      <c r="G353" s="41">
        <v>44652</v>
      </c>
      <c r="H353" s="43">
        <v>5955530.1900000004</v>
      </c>
      <c r="I353" s="40" t="s">
        <v>34</v>
      </c>
      <c r="J353" s="40">
        <v>90</v>
      </c>
      <c r="K353" s="40">
        <v>0</v>
      </c>
      <c r="L353" s="42">
        <v>0</v>
      </c>
      <c r="M353" s="51">
        <v>1.35E-2</v>
      </c>
      <c r="N353" s="42">
        <v>-20099.91439125</v>
      </c>
      <c r="O353" s="42">
        <v>-20099.91439125</v>
      </c>
      <c r="P353" s="42" t="s">
        <v>19</v>
      </c>
      <c r="Q353" s="42">
        <v>-20099.91439125</v>
      </c>
      <c r="R353" s="42">
        <v>0</v>
      </c>
    </row>
    <row r="354" spans="1:18" x14ac:dyDescent="0.25">
      <c r="A354" s="40" t="s">
        <v>20</v>
      </c>
      <c r="B354" s="40" t="s">
        <v>854</v>
      </c>
      <c r="C354" s="40" t="s">
        <v>855</v>
      </c>
      <c r="D354" s="40" t="s">
        <v>856</v>
      </c>
      <c r="E354" s="40" t="s">
        <v>857</v>
      </c>
      <c r="F354" s="41">
        <v>44651</v>
      </c>
      <c r="G354" s="41">
        <v>44742</v>
      </c>
      <c r="H354" s="43">
        <v>1506608.85</v>
      </c>
      <c r="I354" s="40" t="s">
        <v>34</v>
      </c>
      <c r="J354" s="40">
        <v>90</v>
      </c>
      <c r="K354" s="40">
        <v>1.7999999999999999E-2</v>
      </c>
      <c r="L354" s="42">
        <v>-6779.7398249999997</v>
      </c>
      <c r="M354" s="51">
        <v>0</v>
      </c>
      <c r="N354" s="42">
        <v>0</v>
      </c>
      <c r="O354" s="42">
        <v>-6779.7398249999997</v>
      </c>
      <c r="P354" s="42" t="s">
        <v>19</v>
      </c>
      <c r="Q354" s="42">
        <v>-75.330442500000004</v>
      </c>
      <c r="R354" s="42">
        <v>-6779.7398249999997</v>
      </c>
    </row>
    <row r="355" spans="1:18" x14ac:dyDescent="0.25">
      <c r="A355" s="40" t="s">
        <v>20</v>
      </c>
      <c r="B355" s="40" t="s">
        <v>858</v>
      </c>
      <c r="C355" s="40" t="s">
        <v>859</v>
      </c>
      <c r="D355" s="40" t="s">
        <v>860</v>
      </c>
      <c r="E355" s="40" t="s">
        <v>861</v>
      </c>
      <c r="F355" s="41">
        <v>44585</v>
      </c>
      <c r="G355" s="41">
        <v>44764</v>
      </c>
      <c r="H355" s="43">
        <v>7000000</v>
      </c>
      <c r="I355" s="40" t="s">
        <v>34</v>
      </c>
      <c r="J355" s="40">
        <v>179</v>
      </c>
      <c r="K355" s="40">
        <v>0</v>
      </c>
      <c r="L355" s="42">
        <v>0</v>
      </c>
      <c r="M355" s="51">
        <v>1.4E-2</v>
      </c>
      <c r="N355" s="42">
        <v>-48727.777777777781</v>
      </c>
      <c r="O355" s="42">
        <v>-48727.777777777781</v>
      </c>
      <c r="P355" s="42" t="s">
        <v>19</v>
      </c>
      <c r="Q355" s="42">
        <v>-18238.888888888891</v>
      </c>
      <c r="R355" s="42">
        <v>-30488.888888888891</v>
      </c>
    </row>
    <row r="356" spans="1:18" x14ac:dyDescent="0.25">
      <c r="A356" s="40" t="s">
        <v>20</v>
      </c>
      <c r="B356" s="40" t="s">
        <v>862</v>
      </c>
      <c r="C356" s="40" t="s">
        <v>863</v>
      </c>
      <c r="D356" s="40" t="s">
        <v>128</v>
      </c>
      <c r="E356" s="40" t="s">
        <v>129</v>
      </c>
      <c r="F356" s="41">
        <v>44399</v>
      </c>
      <c r="G356" s="41">
        <v>44764</v>
      </c>
      <c r="H356" s="43">
        <v>8000000</v>
      </c>
      <c r="I356" s="40" t="s">
        <v>34</v>
      </c>
      <c r="J356" s="40">
        <v>365</v>
      </c>
      <c r="K356" s="40">
        <v>1.4E-2</v>
      </c>
      <c r="L356" s="42">
        <v>-112000</v>
      </c>
      <c r="M356" s="51">
        <v>0</v>
      </c>
      <c r="N356" s="42">
        <v>0</v>
      </c>
      <c r="O356" s="42">
        <v>-112000</v>
      </c>
      <c r="P356" s="42" t="s">
        <v>19</v>
      </c>
      <c r="Q356" s="42">
        <v>-77632.876712328769</v>
      </c>
      <c r="R356" s="42">
        <v>-34367.123287671231</v>
      </c>
    </row>
    <row r="357" spans="1:18" x14ac:dyDescent="0.25">
      <c r="A357" s="40" t="s">
        <v>20</v>
      </c>
      <c r="B357" s="40" t="s">
        <v>864</v>
      </c>
      <c r="C357" s="40" t="s">
        <v>865</v>
      </c>
      <c r="D357" s="40" t="s">
        <v>866</v>
      </c>
      <c r="E357" s="40" t="s">
        <v>867</v>
      </c>
      <c r="F357" s="41">
        <v>44607</v>
      </c>
      <c r="G357" s="41">
        <v>44697</v>
      </c>
      <c r="H357" s="43">
        <v>23085703.809999999</v>
      </c>
      <c r="I357" s="40" t="s">
        <v>34</v>
      </c>
      <c r="J357" s="40">
        <v>90</v>
      </c>
      <c r="K357" s="40">
        <v>0</v>
      </c>
      <c r="L357" s="42">
        <v>0</v>
      </c>
      <c r="M357" s="51">
        <v>8.9999999999999993E-3</v>
      </c>
      <c r="N357" s="42">
        <v>-51942.833572499992</v>
      </c>
      <c r="O357" s="42">
        <v>-51942.833572499992</v>
      </c>
      <c r="P357" s="42" t="s">
        <v>19</v>
      </c>
      <c r="Q357" s="42">
        <v>-25971.416786249996</v>
      </c>
      <c r="R357" s="42">
        <v>-25971.416786249996</v>
      </c>
    </row>
    <row r="358" spans="1:18" x14ac:dyDescent="0.25">
      <c r="A358" s="40" t="s">
        <v>20</v>
      </c>
      <c r="B358" s="40" t="s">
        <v>868</v>
      </c>
      <c r="C358" s="40" t="s">
        <v>869</v>
      </c>
      <c r="D358" s="40" t="s">
        <v>866</v>
      </c>
      <c r="E358" s="40" t="s">
        <v>867</v>
      </c>
      <c r="F358" s="41">
        <v>44607</v>
      </c>
      <c r="G358" s="41">
        <v>44697</v>
      </c>
      <c r="H358" s="43">
        <v>16068952.970000001</v>
      </c>
      <c r="I358" s="40" t="s">
        <v>34</v>
      </c>
      <c r="J358" s="40">
        <v>90</v>
      </c>
      <c r="K358" s="40">
        <v>0</v>
      </c>
      <c r="L358" s="42">
        <v>0</v>
      </c>
      <c r="M358" s="51">
        <v>8.9999999999999993E-3</v>
      </c>
      <c r="N358" s="42">
        <v>-36155.1441825</v>
      </c>
      <c r="O358" s="42">
        <v>-36155.1441825</v>
      </c>
      <c r="P358" s="42" t="s">
        <v>19</v>
      </c>
      <c r="Q358" s="42">
        <v>-18077.57209125</v>
      </c>
      <c r="R358" s="42">
        <v>-18077.57209125</v>
      </c>
    </row>
    <row r="359" spans="1:18" x14ac:dyDescent="0.25">
      <c r="A359" s="40" t="s">
        <v>20</v>
      </c>
      <c r="B359" s="40" t="s">
        <v>870</v>
      </c>
      <c r="C359" s="40" t="s">
        <v>871</v>
      </c>
      <c r="D359" s="40" t="s">
        <v>128</v>
      </c>
      <c r="E359" s="40" t="s">
        <v>129</v>
      </c>
      <c r="F359" s="41">
        <v>44399</v>
      </c>
      <c r="G359" s="41">
        <v>44764</v>
      </c>
      <c r="H359" s="43">
        <v>8500000</v>
      </c>
      <c r="I359" s="40" t="s">
        <v>34</v>
      </c>
      <c r="J359" s="40">
        <v>365</v>
      </c>
      <c r="K359" s="40">
        <v>1.7000000000000001E-2</v>
      </c>
      <c r="L359" s="42">
        <v>-144500</v>
      </c>
      <c r="M359" s="51">
        <v>0</v>
      </c>
      <c r="N359" s="42">
        <v>0</v>
      </c>
      <c r="O359" s="42">
        <v>-144500</v>
      </c>
      <c r="P359" s="42" t="s">
        <v>19</v>
      </c>
      <c r="Q359" s="42">
        <v>-100160.27397260275</v>
      </c>
      <c r="R359" s="42">
        <v>-44339.726027397264</v>
      </c>
    </row>
    <row r="360" spans="1:18" x14ac:dyDescent="0.25">
      <c r="A360" s="40" t="s">
        <v>20</v>
      </c>
      <c r="B360" s="40" t="s">
        <v>872</v>
      </c>
      <c r="C360" s="40" t="s">
        <v>873</v>
      </c>
      <c r="D360" s="40" t="s">
        <v>866</v>
      </c>
      <c r="E360" s="40" t="s">
        <v>867</v>
      </c>
      <c r="F360" s="41">
        <v>44607</v>
      </c>
      <c r="G360" s="41">
        <v>44697</v>
      </c>
      <c r="H360" s="43">
        <v>21667500</v>
      </c>
      <c r="I360" s="40" t="s">
        <v>34</v>
      </c>
      <c r="J360" s="40">
        <v>90</v>
      </c>
      <c r="K360" s="40">
        <v>0</v>
      </c>
      <c r="L360" s="42">
        <v>0</v>
      </c>
      <c r="M360" s="51">
        <v>8.9999999999999993E-3</v>
      </c>
      <c r="N360" s="42">
        <v>-48751.874999999993</v>
      </c>
      <c r="O360" s="42">
        <v>-48751.874999999993</v>
      </c>
      <c r="P360" s="42" t="s">
        <v>19</v>
      </c>
      <c r="Q360" s="42">
        <v>-24375.937499999996</v>
      </c>
      <c r="R360" s="42">
        <v>-24375.937499999996</v>
      </c>
    </row>
    <row r="361" spans="1:18" x14ac:dyDescent="0.25">
      <c r="A361" s="40" t="s">
        <v>20</v>
      </c>
      <c r="B361" s="40" t="s">
        <v>874</v>
      </c>
      <c r="C361" s="40" t="s">
        <v>875</v>
      </c>
      <c r="D361" s="40" t="s">
        <v>876</v>
      </c>
      <c r="E361" s="40" t="s">
        <v>877</v>
      </c>
      <c r="F361" s="41">
        <v>44651</v>
      </c>
      <c r="G361" s="41">
        <v>44742</v>
      </c>
      <c r="H361" s="43">
        <v>2323389.66</v>
      </c>
      <c r="I361" s="40" t="s">
        <v>34</v>
      </c>
      <c r="J361" s="40">
        <v>90</v>
      </c>
      <c r="K361" s="40">
        <v>0.06</v>
      </c>
      <c r="L361" s="42">
        <v>-34850.844900000004</v>
      </c>
      <c r="M361" s="51">
        <v>0</v>
      </c>
      <c r="N361" s="42">
        <v>0</v>
      </c>
      <c r="O361" s="42">
        <v>-34850.844900000004</v>
      </c>
      <c r="P361" s="42" t="s">
        <v>19</v>
      </c>
      <c r="Q361" s="42">
        <v>-387.23161000000005</v>
      </c>
      <c r="R361" s="42">
        <v>-34850.844900000004</v>
      </c>
    </row>
    <row r="362" spans="1:18" x14ac:dyDescent="0.25">
      <c r="A362" s="40" t="s">
        <v>20</v>
      </c>
      <c r="B362" s="40" t="s">
        <v>878</v>
      </c>
      <c r="C362" s="40" t="s">
        <v>879</v>
      </c>
      <c r="D362" s="40" t="s">
        <v>321</v>
      </c>
      <c r="E362" s="40" t="s">
        <v>322</v>
      </c>
      <c r="F362" s="41">
        <v>44585</v>
      </c>
      <c r="G362" s="41">
        <v>44764</v>
      </c>
      <c r="H362" s="43">
        <v>10000000</v>
      </c>
      <c r="I362" s="40" t="s">
        <v>34</v>
      </c>
      <c r="J362" s="40">
        <v>179</v>
      </c>
      <c r="K362" s="40">
        <v>0</v>
      </c>
      <c r="L362" s="42">
        <v>0</v>
      </c>
      <c r="M362" s="51">
        <v>0.02</v>
      </c>
      <c r="N362" s="42">
        <v>-99444.444444444453</v>
      </c>
      <c r="O362" s="42">
        <v>-99444.444444444453</v>
      </c>
      <c r="P362" s="42" t="s">
        <v>19</v>
      </c>
      <c r="Q362" s="42">
        <v>-37222.222222222226</v>
      </c>
      <c r="R362" s="42">
        <v>-62222.222222222226</v>
      </c>
    </row>
    <row r="363" spans="1:18" x14ac:dyDescent="0.25">
      <c r="A363" s="40" t="s">
        <v>20</v>
      </c>
      <c r="B363" s="40" t="s">
        <v>880</v>
      </c>
      <c r="C363" s="40" t="s">
        <v>881</v>
      </c>
      <c r="D363" s="40" t="s">
        <v>128</v>
      </c>
      <c r="E363" s="40" t="s">
        <v>129</v>
      </c>
      <c r="F363" s="41">
        <v>44585</v>
      </c>
      <c r="G363" s="41">
        <v>44764</v>
      </c>
      <c r="H363" s="43">
        <v>20000000</v>
      </c>
      <c r="I363" s="40" t="s">
        <v>34</v>
      </c>
      <c r="J363" s="40">
        <v>179</v>
      </c>
      <c r="K363" s="40">
        <v>0</v>
      </c>
      <c r="L363" s="42">
        <v>0</v>
      </c>
      <c r="M363" s="51">
        <v>1.7000000000000001E-2</v>
      </c>
      <c r="N363" s="42">
        <v>-169055.55555555556</v>
      </c>
      <c r="O363" s="42">
        <v>-169055.55555555556</v>
      </c>
      <c r="P363" s="42" t="s">
        <v>19</v>
      </c>
      <c r="Q363" s="42">
        <v>-63277.777777777781</v>
      </c>
      <c r="R363" s="42">
        <v>-105777.77777777778</v>
      </c>
    </row>
    <row r="364" spans="1:18" x14ac:dyDescent="0.25">
      <c r="A364" s="40" t="s">
        <v>20</v>
      </c>
      <c r="B364" s="40" t="s">
        <v>882</v>
      </c>
      <c r="C364" s="40" t="s">
        <v>883</v>
      </c>
      <c r="D364" s="40" t="s">
        <v>128</v>
      </c>
      <c r="E364" s="40" t="s">
        <v>129</v>
      </c>
      <c r="F364" s="41">
        <v>44585</v>
      </c>
      <c r="G364" s="41">
        <v>44764</v>
      </c>
      <c r="H364" s="43">
        <v>115500000</v>
      </c>
      <c r="I364" s="40" t="s">
        <v>34</v>
      </c>
      <c r="J364" s="40">
        <v>179</v>
      </c>
      <c r="K364" s="40">
        <v>0</v>
      </c>
      <c r="L364" s="42">
        <v>0</v>
      </c>
      <c r="M364" s="51">
        <v>1.4E-2</v>
      </c>
      <c r="N364" s="42">
        <v>-804008.33333333337</v>
      </c>
      <c r="O364" s="42">
        <v>-804008.33333333337</v>
      </c>
      <c r="P364" s="42" t="s">
        <v>19</v>
      </c>
      <c r="Q364" s="42">
        <v>-300941.66666666669</v>
      </c>
      <c r="R364" s="42">
        <v>-503066.66666666669</v>
      </c>
    </row>
    <row r="365" spans="1:18" x14ac:dyDescent="0.25">
      <c r="A365" s="40" t="s">
        <v>20</v>
      </c>
      <c r="B365" s="40" t="s">
        <v>884</v>
      </c>
      <c r="C365" s="40" t="s">
        <v>885</v>
      </c>
      <c r="D365" s="40" t="s">
        <v>886</v>
      </c>
      <c r="E365" s="40" t="s">
        <v>887</v>
      </c>
      <c r="F365" s="41">
        <v>44500</v>
      </c>
      <c r="G365" s="41">
        <v>44681</v>
      </c>
      <c r="H365" s="43">
        <v>2010668.27</v>
      </c>
      <c r="I365" s="40" t="s">
        <v>34</v>
      </c>
      <c r="J365" s="40">
        <v>181</v>
      </c>
      <c r="K365" s="40">
        <v>-5.3300000000000005E-3</v>
      </c>
      <c r="L365" s="42">
        <v>5388.2000003252779</v>
      </c>
      <c r="M365" s="51">
        <v>1.3899999999999999E-2</v>
      </c>
      <c r="N365" s="42">
        <v>-14051.778612480555</v>
      </c>
      <c r="O365" s="42">
        <v>-8663.5786121552774</v>
      </c>
      <c r="P365" s="42" t="s">
        <v>19</v>
      </c>
      <c r="Q365" s="42">
        <v>-7275.491431202222</v>
      </c>
      <c r="R365" s="42">
        <v>-1388.0871809530556</v>
      </c>
    </row>
    <row r="366" spans="1:18" x14ac:dyDescent="0.25">
      <c r="A366" s="40" t="s">
        <v>20</v>
      </c>
      <c r="B366" s="40" t="s">
        <v>888</v>
      </c>
      <c r="C366" s="40" t="s">
        <v>889</v>
      </c>
      <c r="D366" s="40" t="s">
        <v>886</v>
      </c>
      <c r="E366" s="40" t="s">
        <v>887</v>
      </c>
      <c r="F366" s="41">
        <v>44651</v>
      </c>
      <c r="G366" s="41">
        <v>44652</v>
      </c>
      <c r="H366" s="43">
        <v>4376334.5199999996</v>
      </c>
      <c r="I366" s="40" t="s">
        <v>34</v>
      </c>
      <c r="J366" s="40">
        <v>1</v>
      </c>
      <c r="K366" s="40">
        <v>0</v>
      </c>
      <c r="L366" s="42">
        <v>0</v>
      </c>
      <c r="M366" s="51">
        <v>0</v>
      </c>
      <c r="N366" s="42">
        <v>0</v>
      </c>
      <c r="O366" s="42">
        <v>0</v>
      </c>
      <c r="P366" s="42" t="s">
        <v>19</v>
      </c>
      <c r="Q366" s="42">
        <v>0</v>
      </c>
      <c r="R366" s="42">
        <v>0</v>
      </c>
    </row>
    <row r="367" spans="1:18" x14ac:dyDescent="0.25">
      <c r="A367" s="40" t="s">
        <v>20</v>
      </c>
      <c r="B367" s="40" t="s">
        <v>890</v>
      </c>
      <c r="C367" s="40" t="s">
        <v>891</v>
      </c>
      <c r="D367" s="40" t="s">
        <v>892</v>
      </c>
      <c r="E367" s="40" t="s">
        <v>893</v>
      </c>
      <c r="F367" s="41">
        <v>44399</v>
      </c>
      <c r="G367" s="41">
        <v>44764</v>
      </c>
      <c r="H367" s="43">
        <v>4500000</v>
      </c>
      <c r="I367" s="40" t="s">
        <v>34</v>
      </c>
      <c r="J367" s="40">
        <v>365</v>
      </c>
      <c r="K367" s="40">
        <v>1.4E-2</v>
      </c>
      <c r="L367" s="42">
        <v>-63000</v>
      </c>
      <c r="M367" s="51">
        <v>0</v>
      </c>
      <c r="N367" s="42">
        <v>0</v>
      </c>
      <c r="O367" s="42">
        <v>-63000</v>
      </c>
      <c r="P367" s="42" t="s">
        <v>19</v>
      </c>
      <c r="Q367" s="42">
        <v>-43668.493150684932</v>
      </c>
      <c r="R367" s="42">
        <v>-19331.506849315068</v>
      </c>
    </row>
    <row r="368" spans="1:18" x14ac:dyDescent="0.25">
      <c r="A368" s="40" t="s">
        <v>20</v>
      </c>
      <c r="B368" s="40" t="s">
        <v>894</v>
      </c>
      <c r="C368" s="40" t="s">
        <v>895</v>
      </c>
      <c r="D368" s="40" t="s">
        <v>298</v>
      </c>
      <c r="E368" s="40" t="s">
        <v>21</v>
      </c>
      <c r="F368" s="41">
        <v>44614</v>
      </c>
      <c r="G368" s="41">
        <v>44704</v>
      </c>
      <c r="H368" s="43">
        <v>19000000</v>
      </c>
      <c r="I368" s="40" t="s">
        <v>34</v>
      </c>
      <c r="J368" s="40">
        <v>90</v>
      </c>
      <c r="K368" s="40">
        <v>0</v>
      </c>
      <c r="L368" s="42">
        <v>0</v>
      </c>
      <c r="M368" s="51">
        <v>1.7500000000000002E-2</v>
      </c>
      <c r="N368" s="42">
        <v>-83125.000000000015</v>
      </c>
      <c r="O368" s="42">
        <v>-83125.000000000015</v>
      </c>
      <c r="P368" s="42" t="s">
        <v>19</v>
      </c>
      <c r="Q368" s="42">
        <v>-35097.222222222226</v>
      </c>
      <c r="R368" s="42">
        <v>-48027.777777777781</v>
      </c>
    </row>
    <row r="369" spans="1:18" x14ac:dyDescent="0.25">
      <c r="A369" s="40" t="s">
        <v>20</v>
      </c>
      <c r="B369" s="40" t="s">
        <v>896</v>
      </c>
      <c r="C369" s="40" t="s">
        <v>897</v>
      </c>
      <c r="D369" s="40" t="s">
        <v>886</v>
      </c>
      <c r="E369" s="40" t="s">
        <v>887</v>
      </c>
      <c r="F369" s="41">
        <v>44561</v>
      </c>
      <c r="G369" s="41">
        <v>44681</v>
      </c>
      <c r="H369" s="43">
        <v>1058165.28</v>
      </c>
      <c r="I369" s="40" t="s">
        <v>34</v>
      </c>
      <c r="J369" s="40">
        <v>120</v>
      </c>
      <c r="K369" s="40">
        <v>0</v>
      </c>
      <c r="L369" s="42">
        <v>0</v>
      </c>
      <c r="M369" s="51">
        <v>0</v>
      </c>
      <c r="N369" s="42">
        <v>0</v>
      </c>
      <c r="O369" s="42">
        <v>0</v>
      </c>
      <c r="P369" s="42" t="s">
        <v>19</v>
      </c>
      <c r="Q369" s="42">
        <v>0</v>
      </c>
      <c r="R369" s="42">
        <v>0</v>
      </c>
    </row>
    <row r="370" spans="1:18" x14ac:dyDescent="0.25">
      <c r="A370" s="40" t="s">
        <v>20</v>
      </c>
      <c r="B370" s="40" t="s">
        <v>898</v>
      </c>
      <c r="C370" s="40" t="s">
        <v>899</v>
      </c>
      <c r="D370" s="40" t="s">
        <v>128</v>
      </c>
      <c r="E370" s="40" t="s">
        <v>129</v>
      </c>
      <c r="F370" s="41">
        <v>44408</v>
      </c>
      <c r="G370" s="41">
        <v>44773</v>
      </c>
      <c r="H370" s="43">
        <v>50000000</v>
      </c>
      <c r="I370" s="40" t="s">
        <v>34</v>
      </c>
      <c r="J370" s="40">
        <v>365</v>
      </c>
      <c r="K370" s="40">
        <v>2.5000000000000001E-2</v>
      </c>
      <c r="L370" s="42">
        <v>-1250000</v>
      </c>
      <c r="M370" s="51">
        <v>0</v>
      </c>
      <c r="N370" s="42">
        <v>0</v>
      </c>
      <c r="O370" s="42">
        <v>-1250000</v>
      </c>
      <c r="P370" s="42" t="s">
        <v>19</v>
      </c>
      <c r="Q370" s="42">
        <v>-835616.43835616438</v>
      </c>
      <c r="R370" s="42">
        <v>-414383.56164383562</v>
      </c>
    </row>
    <row r="371" spans="1:18" x14ac:dyDescent="0.25">
      <c r="A371" s="40" t="s">
        <v>20</v>
      </c>
      <c r="B371" s="40" t="s">
        <v>900</v>
      </c>
      <c r="C371" s="40" t="s">
        <v>901</v>
      </c>
      <c r="D371" s="40" t="s">
        <v>321</v>
      </c>
      <c r="E371" s="40" t="s">
        <v>322</v>
      </c>
      <c r="F371" s="41">
        <v>44585</v>
      </c>
      <c r="G371" s="41">
        <v>44764</v>
      </c>
      <c r="H371" s="43">
        <v>10000000</v>
      </c>
      <c r="I371" s="40" t="s">
        <v>34</v>
      </c>
      <c r="J371" s="40">
        <v>179</v>
      </c>
      <c r="K371" s="40">
        <v>0</v>
      </c>
      <c r="L371" s="42">
        <v>0</v>
      </c>
      <c r="M371" s="51">
        <v>1.7999999999999999E-2</v>
      </c>
      <c r="N371" s="42">
        <v>-89500</v>
      </c>
      <c r="O371" s="42">
        <v>-89500</v>
      </c>
      <c r="P371" s="42" t="s">
        <v>19</v>
      </c>
      <c r="Q371" s="42">
        <v>-33500</v>
      </c>
      <c r="R371" s="42">
        <v>-56000</v>
      </c>
    </row>
    <row r="372" spans="1:18" x14ac:dyDescent="0.25">
      <c r="A372" s="40" t="s">
        <v>20</v>
      </c>
      <c r="B372" s="40" t="s">
        <v>902</v>
      </c>
      <c r="C372" s="40" t="s">
        <v>903</v>
      </c>
      <c r="D372" s="40" t="s">
        <v>904</v>
      </c>
      <c r="E372" s="40" t="s">
        <v>905</v>
      </c>
      <c r="F372" s="41">
        <v>44651</v>
      </c>
      <c r="G372" s="41">
        <v>44652</v>
      </c>
      <c r="H372" s="43">
        <v>3631403.95</v>
      </c>
      <c r="I372" s="40" t="s">
        <v>34</v>
      </c>
      <c r="J372" s="40">
        <v>1</v>
      </c>
      <c r="K372" s="40">
        <v>0</v>
      </c>
      <c r="L372" s="42">
        <v>0</v>
      </c>
      <c r="M372" s="51">
        <v>0</v>
      </c>
      <c r="N372" s="42">
        <v>0</v>
      </c>
      <c r="O372" s="42">
        <v>0</v>
      </c>
      <c r="P372" s="42" t="s">
        <v>19</v>
      </c>
      <c r="Q372" s="42">
        <v>0</v>
      </c>
      <c r="R372" s="42">
        <v>0</v>
      </c>
    </row>
    <row r="373" spans="1:18" x14ac:dyDescent="0.25">
      <c r="A373" s="40" t="s">
        <v>20</v>
      </c>
      <c r="B373" s="40" t="s">
        <v>906</v>
      </c>
      <c r="C373" s="40" t="s">
        <v>907</v>
      </c>
      <c r="D373" s="40" t="s">
        <v>836</v>
      </c>
      <c r="E373" s="40" t="s">
        <v>837</v>
      </c>
      <c r="F373" s="41">
        <v>44651</v>
      </c>
      <c r="G373" s="41">
        <v>44681</v>
      </c>
      <c r="H373" s="43">
        <v>5196458.49</v>
      </c>
      <c r="I373" s="40" t="s">
        <v>34</v>
      </c>
      <c r="J373" s="40">
        <v>30</v>
      </c>
      <c r="K373" s="40">
        <v>0</v>
      </c>
      <c r="L373" s="42">
        <v>0</v>
      </c>
      <c r="M373" s="51">
        <v>2.3E-2</v>
      </c>
      <c r="N373" s="42">
        <v>-9959.8787725000002</v>
      </c>
      <c r="O373" s="42">
        <v>-9959.8787725000002</v>
      </c>
      <c r="P373" s="42" t="s">
        <v>19</v>
      </c>
      <c r="Q373" s="42">
        <v>-331.99595908333333</v>
      </c>
      <c r="R373" s="42">
        <v>-9627.882813416667</v>
      </c>
    </row>
    <row r="374" spans="1:18" x14ac:dyDescent="0.25">
      <c r="A374" s="40" t="s">
        <v>20</v>
      </c>
      <c r="B374" s="40" t="s">
        <v>908</v>
      </c>
      <c r="C374" s="40" t="s">
        <v>909</v>
      </c>
      <c r="D374" s="40" t="s">
        <v>910</v>
      </c>
      <c r="E374" s="40" t="s">
        <v>911</v>
      </c>
      <c r="F374" s="41">
        <v>44651</v>
      </c>
      <c r="G374" s="41">
        <v>44742</v>
      </c>
      <c r="H374" s="43">
        <v>2042684.15</v>
      </c>
      <c r="I374" s="40" t="s">
        <v>34</v>
      </c>
      <c r="J374" s="40">
        <v>90</v>
      </c>
      <c r="K374" s="40">
        <v>0</v>
      </c>
      <c r="L374" s="42">
        <v>0</v>
      </c>
      <c r="M374" s="51">
        <v>0</v>
      </c>
      <c r="N374" s="42">
        <v>0</v>
      </c>
      <c r="O374" s="42">
        <v>0</v>
      </c>
      <c r="P374" s="42" t="s">
        <v>19</v>
      </c>
      <c r="Q374" s="42">
        <v>0</v>
      </c>
      <c r="R374" s="42">
        <v>0</v>
      </c>
    </row>
    <row r="375" spans="1:18" x14ac:dyDescent="0.25">
      <c r="A375" s="40" t="s">
        <v>20</v>
      </c>
      <c r="B375" s="40" t="s">
        <v>908</v>
      </c>
      <c r="C375" s="40" t="s">
        <v>909</v>
      </c>
      <c r="D375" s="40" t="s">
        <v>910</v>
      </c>
      <c r="E375" s="40" t="s">
        <v>911</v>
      </c>
      <c r="F375" s="41">
        <v>44651</v>
      </c>
      <c r="G375" s="41">
        <v>44742</v>
      </c>
      <c r="H375" s="43">
        <v>2066221.14</v>
      </c>
      <c r="I375" s="40" t="s">
        <v>34</v>
      </c>
      <c r="J375" s="40">
        <v>90</v>
      </c>
      <c r="K375" s="40">
        <v>0</v>
      </c>
      <c r="L375" s="42">
        <v>0</v>
      </c>
      <c r="M375" s="51">
        <v>0</v>
      </c>
      <c r="N375" s="42">
        <v>0</v>
      </c>
      <c r="O375" s="42">
        <v>0</v>
      </c>
      <c r="P375" s="42" t="s">
        <v>19</v>
      </c>
      <c r="Q375" s="42">
        <v>0</v>
      </c>
      <c r="R375" s="42">
        <v>0</v>
      </c>
    </row>
    <row r="376" spans="1:18" x14ac:dyDescent="0.25">
      <c r="A376" s="40" t="s">
        <v>20</v>
      </c>
      <c r="B376" s="40" t="s">
        <v>908</v>
      </c>
      <c r="C376" s="40" t="s">
        <v>909</v>
      </c>
      <c r="D376" s="40" t="s">
        <v>910</v>
      </c>
      <c r="E376" s="40" t="s">
        <v>911</v>
      </c>
      <c r="F376" s="41">
        <v>44651</v>
      </c>
      <c r="G376" s="41">
        <v>44742</v>
      </c>
      <c r="H376" s="43">
        <v>2089758.13</v>
      </c>
      <c r="I376" s="40" t="s">
        <v>34</v>
      </c>
      <c r="J376" s="40">
        <v>90</v>
      </c>
      <c r="K376" s="40">
        <v>0</v>
      </c>
      <c r="L376" s="42">
        <v>0</v>
      </c>
      <c r="M376" s="51">
        <v>0</v>
      </c>
      <c r="N376" s="42">
        <v>0</v>
      </c>
      <c r="O376" s="42">
        <v>0</v>
      </c>
      <c r="P376" s="42" t="s">
        <v>19</v>
      </c>
      <c r="Q376" s="42">
        <v>0</v>
      </c>
      <c r="R376" s="42">
        <v>0</v>
      </c>
    </row>
    <row r="377" spans="1:18" x14ac:dyDescent="0.25">
      <c r="A377" s="40" t="s">
        <v>20</v>
      </c>
      <c r="B377" s="40" t="s">
        <v>908</v>
      </c>
      <c r="C377" s="40" t="s">
        <v>909</v>
      </c>
      <c r="D377" s="40" t="s">
        <v>910</v>
      </c>
      <c r="E377" s="40" t="s">
        <v>911</v>
      </c>
      <c r="F377" s="41">
        <v>44651</v>
      </c>
      <c r="G377" s="41">
        <v>44742</v>
      </c>
      <c r="H377" s="43">
        <v>2113295.12</v>
      </c>
      <c r="I377" s="40" t="s">
        <v>34</v>
      </c>
      <c r="J377" s="40">
        <v>90</v>
      </c>
      <c r="K377" s="40">
        <v>0</v>
      </c>
      <c r="L377" s="42">
        <v>0</v>
      </c>
      <c r="M377" s="51">
        <v>0</v>
      </c>
      <c r="N377" s="42">
        <v>0</v>
      </c>
      <c r="O377" s="42">
        <v>0</v>
      </c>
      <c r="P377" s="42" t="s">
        <v>19</v>
      </c>
      <c r="Q377" s="42">
        <v>0</v>
      </c>
      <c r="R377" s="42">
        <v>0</v>
      </c>
    </row>
    <row r="378" spans="1:18" x14ac:dyDescent="0.25">
      <c r="A378" s="40" t="s">
        <v>20</v>
      </c>
      <c r="B378" s="40" t="s">
        <v>912</v>
      </c>
      <c r="C378" s="40" t="s">
        <v>913</v>
      </c>
      <c r="D378" s="40" t="s">
        <v>836</v>
      </c>
      <c r="E378" s="40" t="s">
        <v>837</v>
      </c>
      <c r="F378" s="41">
        <v>44651</v>
      </c>
      <c r="G378" s="41">
        <v>44681</v>
      </c>
      <c r="H378" s="43">
        <v>214064.59</v>
      </c>
      <c r="I378" s="40" t="s">
        <v>34</v>
      </c>
      <c r="J378" s="40">
        <v>30</v>
      </c>
      <c r="K378" s="40">
        <v>0</v>
      </c>
      <c r="L378" s="42">
        <v>0</v>
      </c>
      <c r="M378" s="51">
        <v>0</v>
      </c>
      <c r="N378" s="42">
        <v>0</v>
      </c>
      <c r="O378" s="42">
        <v>0</v>
      </c>
      <c r="P378" s="42" t="s">
        <v>19</v>
      </c>
      <c r="Q378" s="42">
        <v>0</v>
      </c>
      <c r="R378" s="42">
        <v>0</v>
      </c>
    </row>
    <row r="379" spans="1:18" x14ac:dyDescent="0.25">
      <c r="A379" s="40" t="s">
        <v>20</v>
      </c>
      <c r="B379" s="40" t="s">
        <v>914</v>
      </c>
      <c r="C379" s="40" t="s">
        <v>915</v>
      </c>
      <c r="D379" s="40" t="s">
        <v>886</v>
      </c>
      <c r="E379" s="40" t="s">
        <v>887</v>
      </c>
      <c r="F379" s="41">
        <v>44651</v>
      </c>
      <c r="G379" s="41">
        <v>44742</v>
      </c>
      <c r="H379" s="43">
        <v>1049886.1200000001</v>
      </c>
      <c r="I379" s="40" t="s">
        <v>34</v>
      </c>
      <c r="J379" s="40">
        <v>90</v>
      </c>
      <c r="K379" s="40">
        <v>0</v>
      </c>
      <c r="L379" s="42">
        <v>0</v>
      </c>
      <c r="M379" s="51">
        <v>0</v>
      </c>
      <c r="N379" s="42">
        <v>0</v>
      </c>
      <c r="O379" s="42">
        <v>0</v>
      </c>
      <c r="P379" s="42" t="s">
        <v>19</v>
      </c>
      <c r="Q379" s="42">
        <v>0</v>
      </c>
      <c r="R379" s="42">
        <v>0</v>
      </c>
    </row>
    <row r="380" spans="1:18" x14ac:dyDescent="0.25">
      <c r="A380" s="40" t="s">
        <v>20</v>
      </c>
      <c r="B380" s="40" t="s">
        <v>914</v>
      </c>
      <c r="C380" s="40" t="s">
        <v>915</v>
      </c>
      <c r="D380" s="40" t="s">
        <v>886</v>
      </c>
      <c r="E380" s="40" t="s">
        <v>887</v>
      </c>
      <c r="F380" s="41">
        <v>44651</v>
      </c>
      <c r="G380" s="41">
        <v>44742</v>
      </c>
      <c r="H380" s="43">
        <v>1061215.46</v>
      </c>
      <c r="I380" s="40" t="s">
        <v>34</v>
      </c>
      <c r="J380" s="40">
        <v>90</v>
      </c>
      <c r="K380" s="40">
        <v>0</v>
      </c>
      <c r="L380" s="42">
        <v>0</v>
      </c>
      <c r="M380" s="51">
        <v>0</v>
      </c>
      <c r="N380" s="42">
        <v>0</v>
      </c>
      <c r="O380" s="42">
        <v>0</v>
      </c>
      <c r="P380" s="42" t="s">
        <v>19</v>
      </c>
      <c r="Q380" s="42">
        <v>0</v>
      </c>
      <c r="R380" s="42">
        <v>0</v>
      </c>
    </row>
    <row r="381" spans="1:18" x14ac:dyDescent="0.25">
      <c r="A381" s="40" t="s">
        <v>20</v>
      </c>
      <c r="B381" s="40" t="s">
        <v>914</v>
      </c>
      <c r="C381" s="40" t="s">
        <v>915</v>
      </c>
      <c r="D381" s="40" t="s">
        <v>886</v>
      </c>
      <c r="E381" s="40" t="s">
        <v>887</v>
      </c>
      <c r="F381" s="41">
        <v>44651</v>
      </c>
      <c r="G381" s="41">
        <v>44742</v>
      </c>
      <c r="H381" s="43">
        <v>1072544.8</v>
      </c>
      <c r="I381" s="40" t="s">
        <v>34</v>
      </c>
      <c r="J381" s="40">
        <v>90</v>
      </c>
      <c r="K381" s="40">
        <v>0</v>
      </c>
      <c r="L381" s="42">
        <v>0</v>
      </c>
      <c r="M381" s="51">
        <v>0</v>
      </c>
      <c r="N381" s="42">
        <v>0</v>
      </c>
      <c r="O381" s="42">
        <v>0</v>
      </c>
      <c r="P381" s="42" t="s">
        <v>19</v>
      </c>
      <c r="Q381" s="42">
        <v>0</v>
      </c>
      <c r="R381" s="42">
        <v>0</v>
      </c>
    </row>
    <row r="382" spans="1:18" x14ac:dyDescent="0.25">
      <c r="A382" s="40" t="s">
        <v>20</v>
      </c>
      <c r="B382" s="40" t="s">
        <v>914</v>
      </c>
      <c r="C382" s="40" t="s">
        <v>915</v>
      </c>
      <c r="D382" s="40" t="s">
        <v>886</v>
      </c>
      <c r="E382" s="40" t="s">
        <v>887</v>
      </c>
      <c r="F382" s="41">
        <v>44651</v>
      </c>
      <c r="G382" s="41">
        <v>44742</v>
      </c>
      <c r="H382" s="43">
        <v>1083874.1399999999</v>
      </c>
      <c r="I382" s="40" t="s">
        <v>34</v>
      </c>
      <c r="J382" s="40">
        <v>90</v>
      </c>
      <c r="K382" s="40">
        <v>0</v>
      </c>
      <c r="L382" s="42">
        <v>0</v>
      </c>
      <c r="M382" s="51">
        <v>0</v>
      </c>
      <c r="N382" s="42">
        <v>0</v>
      </c>
      <c r="O382" s="42">
        <v>0</v>
      </c>
      <c r="P382" s="42" t="s">
        <v>19</v>
      </c>
      <c r="Q382" s="42">
        <v>0</v>
      </c>
      <c r="R382" s="42">
        <v>0</v>
      </c>
    </row>
    <row r="383" spans="1:18" x14ac:dyDescent="0.25">
      <c r="A383" s="40" t="s">
        <v>20</v>
      </c>
      <c r="B383" s="40" t="s">
        <v>916</v>
      </c>
      <c r="C383" s="40" t="s">
        <v>917</v>
      </c>
      <c r="D383" s="40" t="s">
        <v>866</v>
      </c>
      <c r="E383" s="40" t="s">
        <v>867</v>
      </c>
      <c r="F383" s="41">
        <v>44607</v>
      </c>
      <c r="G383" s="41">
        <v>44697</v>
      </c>
      <c r="H383" s="43">
        <v>7440724.4000000004</v>
      </c>
      <c r="I383" s="40" t="s">
        <v>34</v>
      </c>
      <c r="J383" s="40">
        <v>90</v>
      </c>
      <c r="K383" s="40">
        <v>0</v>
      </c>
      <c r="L383" s="42">
        <v>0</v>
      </c>
      <c r="M383" s="51">
        <v>8.9999999999999993E-3</v>
      </c>
      <c r="N383" s="42">
        <v>-16741.6299</v>
      </c>
      <c r="O383" s="42">
        <v>-16741.6299</v>
      </c>
      <c r="P383" s="42" t="s">
        <v>19</v>
      </c>
      <c r="Q383" s="42">
        <v>-8370.81495</v>
      </c>
      <c r="R383" s="42">
        <v>-8370.81495</v>
      </c>
    </row>
    <row r="384" spans="1:18" x14ac:dyDescent="0.25">
      <c r="A384" s="40" t="s">
        <v>20</v>
      </c>
      <c r="B384" s="40" t="s">
        <v>918</v>
      </c>
      <c r="C384" s="40" t="s">
        <v>919</v>
      </c>
      <c r="D384" s="40" t="s">
        <v>836</v>
      </c>
      <c r="E384" s="40" t="s">
        <v>837</v>
      </c>
      <c r="F384" s="41">
        <v>44651</v>
      </c>
      <c r="G384" s="41">
        <v>44681</v>
      </c>
      <c r="H384" s="43">
        <v>4834498.43</v>
      </c>
      <c r="I384" s="40" t="s">
        <v>34</v>
      </c>
      <c r="J384" s="40">
        <v>30</v>
      </c>
      <c r="K384" s="40">
        <v>2.3800000000000002E-2</v>
      </c>
      <c r="L384" s="42">
        <v>-9588.4218861666668</v>
      </c>
      <c r="M384" s="51">
        <v>0</v>
      </c>
      <c r="N384" s="42">
        <v>0</v>
      </c>
      <c r="O384" s="42">
        <v>-9588.4218861666668</v>
      </c>
      <c r="P384" s="42" t="s">
        <v>19</v>
      </c>
      <c r="Q384" s="42">
        <v>-319.61406287222223</v>
      </c>
      <c r="R384" s="42">
        <v>-9268.8078232944445</v>
      </c>
    </row>
    <row r="385" spans="1:18" x14ac:dyDescent="0.25">
      <c r="A385" s="40" t="s">
        <v>20</v>
      </c>
      <c r="B385" s="40" t="s">
        <v>920</v>
      </c>
      <c r="C385" s="40" t="s">
        <v>921</v>
      </c>
      <c r="D385" s="40" t="s">
        <v>922</v>
      </c>
      <c r="E385" s="40" t="s">
        <v>923</v>
      </c>
      <c r="F385" s="41">
        <v>44651</v>
      </c>
      <c r="G385" s="41">
        <v>44681</v>
      </c>
      <c r="H385" s="43">
        <v>698277.23</v>
      </c>
      <c r="I385" s="40" t="s">
        <v>34</v>
      </c>
      <c r="J385" s="40">
        <v>30</v>
      </c>
      <c r="K385" s="40">
        <v>0</v>
      </c>
      <c r="L385" s="42">
        <v>0</v>
      </c>
      <c r="M385" s="51">
        <v>0</v>
      </c>
      <c r="N385" s="42">
        <v>0</v>
      </c>
      <c r="O385" s="42">
        <v>0</v>
      </c>
      <c r="P385" s="42" t="s">
        <v>19</v>
      </c>
      <c r="Q385" s="42">
        <v>0</v>
      </c>
      <c r="R385" s="42">
        <v>0</v>
      </c>
    </row>
    <row r="386" spans="1:18" x14ac:dyDescent="0.25">
      <c r="A386" s="40" t="s">
        <v>20</v>
      </c>
      <c r="B386" s="40" t="s">
        <v>920</v>
      </c>
      <c r="C386" s="40" t="s">
        <v>921</v>
      </c>
      <c r="D386" s="40" t="s">
        <v>922</v>
      </c>
      <c r="E386" s="40" t="s">
        <v>923</v>
      </c>
      <c r="F386" s="41">
        <v>44651</v>
      </c>
      <c r="G386" s="41">
        <v>44681</v>
      </c>
      <c r="H386" s="43">
        <v>707957.23</v>
      </c>
      <c r="I386" s="40" t="s">
        <v>34</v>
      </c>
      <c r="J386" s="40">
        <v>30</v>
      </c>
      <c r="K386" s="40">
        <v>0</v>
      </c>
      <c r="L386" s="42">
        <v>0</v>
      </c>
      <c r="M386" s="51">
        <v>0</v>
      </c>
      <c r="N386" s="42">
        <v>0</v>
      </c>
      <c r="O386" s="42">
        <v>0</v>
      </c>
      <c r="P386" s="42" t="s">
        <v>19</v>
      </c>
      <c r="Q386" s="42">
        <v>0</v>
      </c>
      <c r="R386" s="42">
        <v>0</v>
      </c>
    </row>
    <row r="387" spans="1:18" x14ac:dyDescent="0.25">
      <c r="A387" s="40" t="s">
        <v>20</v>
      </c>
      <c r="B387" s="40" t="s">
        <v>924</v>
      </c>
      <c r="C387" s="40" t="s">
        <v>925</v>
      </c>
      <c r="D387" s="40" t="s">
        <v>926</v>
      </c>
      <c r="E387" s="40" t="s">
        <v>927</v>
      </c>
      <c r="F387" s="41">
        <v>44651</v>
      </c>
      <c r="G387" s="41">
        <v>44742</v>
      </c>
      <c r="H387" s="43">
        <v>613321</v>
      </c>
      <c r="I387" s="40" t="s">
        <v>34</v>
      </c>
      <c r="J387" s="40">
        <v>91</v>
      </c>
      <c r="K387" s="40">
        <v>0</v>
      </c>
      <c r="L387" s="42">
        <v>0</v>
      </c>
      <c r="M387" s="51">
        <v>1.0500000000000001E-2</v>
      </c>
      <c r="N387" s="42">
        <v>-1627.8561541666666</v>
      </c>
      <c r="O387" s="42">
        <v>-1627.8561541666666</v>
      </c>
      <c r="P387" s="42" t="s">
        <v>19</v>
      </c>
      <c r="Q387" s="42">
        <v>-17.888529166666668</v>
      </c>
      <c r="R387" s="42">
        <v>-1609.967625</v>
      </c>
    </row>
    <row r="388" spans="1:18" x14ac:dyDescent="0.25">
      <c r="A388" s="40" t="s">
        <v>20</v>
      </c>
      <c r="B388" s="40" t="s">
        <v>928</v>
      </c>
      <c r="C388" s="40" t="s">
        <v>929</v>
      </c>
      <c r="D388" s="40" t="s">
        <v>930</v>
      </c>
      <c r="E388" s="40" t="s">
        <v>931</v>
      </c>
      <c r="F388" s="41">
        <v>44500</v>
      </c>
      <c r="G388" s="41">
        <v>44681</v>
      </c>
      <c r="H388" s="43">
        <v>420000</v>
      </c>
      <c r="I388" s="40" t="s">
        <v>34</v>
      </c>
      <c r="J388" s="40">
        <v>181</v>
      </c>
      <c r="K388" s="40">
        <v>4.4999999999999998E-2</v>
      </c>
      <c r="L388" s="42">
        <v>-9502.5</v>
      </c>
      <c r="M388" s="51">
        <v>0</v>
      </c>
      <c r="N388" s="42">
        <v>0</v>
      </c>
      <c r="O388" s="42">
        <v>-9502.5</v>
      </c>
      <c r="P388" s="42" t="s">
        <v>19</v>
      </c>
      <c r="Q388" s="42">
        <v>-7980</v>
      </c>
      <c r="R388" s="42">
        <v>-1522.5</v>
      </c>
    </row>
    <row r="389" spans="1:18" x14ac:dyDescent="0.25">
      <c r="A389" s="40" t="s">
        <v>20</v>
      </c>
      <c r="B389" s="40" t="s">
        <v>932</v>
      </c>
      <c r="C389" s="40" t="s">
        <v>933</v>
      </c>
      <c r="D389" s="40" t="s">
        <v>934</v>
      </c>
      <c r="E389" s="40" t="s">
        <v>935</v>
      </c>
      <c r="F389" s="41">
        <v>44651</v>
      </c>
      <c r="G389" s="41">
        <v>44742</v>
      </c>
      <c r="H389" s="43">
        <v>461538.49</v>
      </c>
      <c r="I389" s="40" t="s">
        <v>34</v>
      </c>
      <c r="J389" s="40">
        <v>91</v>
      </c>
      <c r="K389" s="40">
        <v>0</v>
      </c>
      <c r="L389" s="42">
        <v>0</v>
      </c>
      <c r="M389" s="51">
        <v>3.2500000000000001E-2</v>
      </c>
      <c r="N389" s="42">
        <v>-3791.666900486111</v>
      </c>
      <c r="O389" s="42">
        <v>-3791.666900486111</v>
      </c>
      <c r="P389" s="42" t="s">
        <v>19</v>
      </c>
      <c r="Q389" s="42">
        <v>-41.666669236111112</v>
      </c>
      <c r="R389" s="42">
        <v>-3750.0002312500001</v>
      </c>
    </row>
    <row r="390" spans="1:18" x14ac:dyDescent="0.25">
      <c r="A390" s="40" t="s">
        <v>20</v>
      </c>
      <c r="B390" s="40" t="s">
        <v>936</v>
      </c>
      <c r="C390" s="40" t="s">
        <v>937</v>
      </c>
      <c r="D390" s="40" t="s">
        <v>866</v>
      </c>
      <c r="E390" s="40" t="s">
        <v>867</v>
      </c>
      <c r="F390" s="41">
        <v>44607</v>
      </c>
      <c r="G390" s="41">
        <v>44697</v>
      </c>
      <c r="H390" s="43">
        <v>550636.64</v>
      </c>
      <c r="I390" s="40" t="s">
        <v>34</v>
      </c>
      <c r="J390" s="40">
        <v>90</v>
      </c>
      <c r="K390" s="40">
        <v>0</v>
      </c>
      <c r="L390" s="42">
        <v>0</v>
      </c>
      <c r="M390" s="51">
        <v>8.9999999999999993E-3</v>
      </c>
      <c r="N390" s="42">
        <v>-1238.93244</v>
      </c>
      <c r="O390" s="42">
        <v>-1238.93244</v>
      </c>
      <c r="P390" s="42" t="s">
        <v>19</v>
      </c>
      <c r="Q390" s="42">
        <v>-619.46622000000002</v>
      </c>
      <c r="R390" s="42">
        <v>-619.46622000000002</v>
      </c>
    </row>
    <row r="391" spans="1:18" x14ac:dyDescent="0.25">
      <c r="A391" s="40" t="s">
        <v>20</v>
      </c>
      <c r="B391" s="40" t="s">
        <v>938</v>
      </c>
      <c r="C391" s="40" t="s">
        <v>939</v>
      </c>
      <c r="D391" s="40" t="s">
        <v>940</v>
      </c>
      <c r="E391" s="40" t="s">
        <v>941</v>
      </c>
      <c r="F391" s="41">
        <v>44650</v>
      </c>
      <c r="G391" s="41">
        <v>44681</v>
      </c>
      <c r="H391" s="43">
        <v>533453.88</v>
      </c>
      <c r="I391" s="40" t="s">
        <v>34</v>
      </c>
      <c r="J391" s="40">
        <v>30</v>
      </c>
      <c r="K391" s="40">
        <v>3.7499999999999999E-2</v>
      </c>
      <c r="L391" s="42">
        <v>-1667.0433749999997</v>
      </c>
      <c r="M391" s="51">
        <v>0</v>
      </c>
      <c r="N391" s="42">
        <v>0</v>
      </c>
      <c r="O391" s="42">
        <v>-1667.0433749999997</v>
      </c>
      <c r="P391" s="42" t="s">
        <v>19</v>
      </c>
      <c r="Q391" s="42">
        <v>-111.13622499999998</v>
      </c>
      <c r="R391" s="42">
        <v>-1611.4752624999999</v>
      </c>
    </row>
    <row r="392" spans="1:18" x14ac:dyDescent="0.25">
      <c r="A392" s="40" t="s">
        <v>20</v>
      </c>
      <c r="B392" s="40" t="s">
        <v>942</v>
      </c>
      <c r="C392" s="40" t="s">
        <v>943</v>
      </c>
      <c r="D392" s="40" t="s">
        <v>934</v>
      </c>
      <c r="E392" s="40" t="s">
        <v>935</v>
      </c>
      <c r="F392" s="41">
        <v>44650</v>
      </c>
      <c r="G392" s="41">
        <v>44681</v>
      </c>
      <c r="H392" s="43">
        <v>533453.88</v>
      </c>
      <c r="I392" s="40" t="s">
        <v>34</v>
      </c>
      <c r="J392" s="40">
        <v>30</v>
      </c>
      <c r="K392" s="40">
        <v>3.7499999999999999E-2</v>
      </c>
      <c r="L392" s="42">
        <v>-1667.0433749999997</v>
      </c>
      <c r="M392" s="51">
        <v>0</v>
      </c>
      <c r="N392" s="42">
        <v>0</v>
      </c>
      <c r="O392" s="42">
        <v>-1667.0433749999997</v>
      </c>
      <c r="P392" s="42" t="s">
        <v>19</v>
      </c>
      <c r="Q392" s="42">
        <v>-111.13622499999998</v>
      </c>
      <c r="R392" s="42">
        <v>-1611.4752624999999</v>
      </c>
    </row>
    <row r="393" spans="1:18" x14ac:dyDescent="0.25">
      <c r="A393" s="40" t="s">
        <v>20</v>
      </c>
      <c r="B393" s="40" t="s">
        <v>944</v>
      </c>
      <c r="C393" s="40" t="s">
        <v>945</v>
      </c>
      <c r="D393" s="40" t="s">
        <v>922</v>
      </c>
      <c r="E393" s="40" t="s">
        <v>923</v>
      </c>
      <c r="F393" s="41">
        <v>44625</v>
      </c>
      <c r="G393" s="41">
        <v>44717</v>
      </c>
      <c r="H393" s="43">
        <v>18278</v>
      </c>
      <c r="I393" s="40" t="s">
        <v>34</v>
      </c>
      <c r="J393" s="40">
        <v>90</v>
      </c>
      <c r="K393" s="40">
        <v>0</v>
      </c>
      <c r="L393" s="42">
        <v>0</v>
      </c>
      <c r="M393" s="51">
        <v>0</v>
      </c>
      <c r="N393" s="42">
        <v>0</v>
      </c>
      <c r="O393" s="42">
        <v>0</v>
      </c>
      <c r="P393" s="42" t="s">
        <v>19</v>
      </c>
      <c r="Q393" s="42">
        <v>0</v>
      </c>
      <c r="R393" s="42">
        <v>0</v>
      </c>
    </row>
    <row r="394" spans="1:18" x14ac:dyDescent="0.25">
      <c r="A394" s="40" t="s">
        <v>20</v>
      </c>
      <c r="B394" s="40" t="s">
        <v>944</v>
      </c>
      <c r="C394" s="40" t="s">
        <v>945</v>
      </c>
      <c r="D394" s="40" t="s">
        <v>922</v>
      </c>
      <c r="E394" s="40" t="s">
        <v>923</v>
      </c>
      <c r="F394" s="41">
        <v>44625</v>
      </c>
      <c r="G394" s="41">
        <v>44717</v>
      </c>
      <c r="H394" s="43">
        <v>36556</v>
      </c>
      <c r="I394" s="40" t="s">
        <v>34</v>
      </c>
      <c r="J394" s="40">
        <v>90</v>
      </c>
      <c r="K394" s="40">
        <v>0</v>
      </c>
      <c r="L394" s="42">
        <v>0</v>
      </c>
      <c r="M394" s="51">
        <v>0</v>
      </c>
      <c r="N394" s="42">
        <v>0</v>
      </c>
      <c r="O394" s="42">
        <v>0</v>
      </c>
      <c r="P394" s="42" t="s">
        <v>19</v>
      </c>
      <c r="Q394" s="42">
        <v>0</v>
      </c>
      <c r="R394" s="42">
        <v>0</v>
      </c>
    </row>
    <row r="395" spans="1:18" x14ac:dyDescent="0.25">
      <c r="A395" s="40" t="s">
        <v>20</v>
      </c>
      <c r="B395" s="40" t="s">
        <v>944</v>
      </c>
      <c r="C395" s="40" t="s">
        <v>945</v>
      </c>
      <c r="D395" s="40" t="s">
        <v>922</v>
      </c>
      <c r="E395" s="40" t="s">
        <v>923</v>
      </c>
      <c r="F395" s="41">
        <v>44625</v>
      </c>
      <c r="G395" s="41">
        <v>44717</v>
      </c>
      <c r="H395" s="43">
        <v>54834</v>
      </c>
      <c r="I395" s="40" t="s">
        <v>34</v>
      </c>
      <c r="J395" s="40">
        <v>90</v>
      </c>
      <c r="K395" s="40">
        <v>0</v>
      </c>
      <c r="L395" s="42">
        <v>0</v>
      </c>
      <c r="M395" s="51">
        <v>0</v>
      </c>
      <c r="N395" s="42">
        <v>0</v>
      </c>
      <c r="O395" s="42">
        <v>0</v>
      </c>
      <c r="P395" s="42" t="s">
        <v>19</v>
      </c>
      <c r="Q395" s="42">
        <v>0</v>
      </c>
      <c r="R395" s="42">
        <v>0</v>
      </c>
    </row>
    <row r="396" spans="1:18" x14ac:dyDescent="0.25">
      <c r="A396" s="40" t="s">
        <v>20</v>
      </c>
      <c r="B396" s="40" t="s">
        <v>946</v>
      </c>
      <c r="C396" s="40" t="s">
        <v>947</v>
      </c>
      <c r="D396" s="40" t="s">
        <v>922</v>
      </c>
      <c r="E396" s="40" t="s">
        <v>923</v>
      </c>
      <c r="F396" s="41">
        <v>44651</v>
      </c>
      <c r="G396" s="41">
        <v>44742</v>
      </c>
      <c r="H396" s="43">
        <v>213391.49</v>
      </c>
      <c r="I396" s="40" t="s">
        <v>34</v>
      </c>
      <c r="J396" s="40">
        <v>90</v>
      </c>
      <c r="K396" s="40">
        <v>0</v>
      </c>
      <c r="L396" s="42">
        <v>0</v>
      </c>
      <c r="M396" s="51">
        <v>0</v>
      </c>
      <c r="N396" s="42">
        <v>0</v>
      </c>
      <c r="O396" s="42">
        <v>0</v>
      </c>
      <c r="P396" s="42" t="s">
        <v>19</v>
      </c>
      <c r="Q396" s="42">
        <v>0</v>
      </c>
      <c r="R396" s="42">
        <v>0</v>
      </c>
    </row>
    <row r="397" spans="1:18" x14ac:dyDescent="0.25">
      <c r="A397" s="40" t="s">
        <v>20</v>
      </c>
      <c r="B397" s="40" t="s">
        <v>946</v>
      </c>
      <c r="C397" s="40" t="s">
        <v>947</v>
      </c>
      <c r="D397" s="40" t="s">
        <v>922</v>
      </c>
      <c r="E397" s="40" t="s">
        <v>923</v>
      </c>
      <c r="F397" s="41">
        <v>44651</v>
      </c>
      <c r="G397" s="41">
        <v>44742</v>
      </c>
      <c r="H397" s="43">
        <v>224074.49</v>
      </c>
      <c r="I397" s="40" t="s">
        <v>34</v>
      </c>
      <c r="J397" s="40">
        <v>90</v>
      </c>
      <c r="K397" s="40">
        <v>0</v>
      </c>
      <c r="L397" s="42">
        <v>0</v>
      </c>
      <c r="M397" s="51">
        <v>0</v>
      </c>
      <c r="N397" s="42">
        <v>0</v>
      </c>
      <c r="O397" s="42">
        <v>0</v>
      </c>
      <c r="P397" s="42" t="s">
        <v>19</v>
      </c>
      <c r="Q397" s="42">
        <v>0</v>
      </c>
      <c r="R397" s="42">
        <v>0</v>
      </c>
    </row>
    <row r="398" spans="1:18" x14ac:dyDescent="0.25">
      <c r="A398" s="40" t="s">
        <v>20</v>
      </c>
      <c r="B398" s="40" t="s">
        <v>946</v>
      </c>
      <c r="C398" s="40" t="s">
        <v>947</v>
      </c>
      <c r="D398" s="40" t="s">
        <v>922</v>
      </c>
      <c r="E398" s="40" t="s">
        <v>923</v>
      </c>
      <c r="F398" s="41">
        <v>44651</v>
      </c>
      <c r="G398" s="41">
        <v>44742</v>
      </c>
      <c r="H398" s="43">
        <v>234757.49</v>
      </c>
      <c r="I398" s="40" t="s">
        <v>34</v>
      </c>
      <c r="J398" s="40">
        <v>90</v>
      </c>
      <c r="K398" s="40">
        <v>0</v>
      </c>
      <c r="L398" s="42">
        <v>0</v>
      </c>
      <c r="M398" s="51">
        <v>0</v>
      </c>
      <c r="N398" s="42">
        <v>0</v>
      </c>
      <c r="O398" s="42">
        <v>0</v>
      </c>
      <c r="P398" s="42" t="s">
        <v>19</v>
      </c>
      <c r="Q398" s="42">
        <v>0</v>
      </c>
      <c r="R398" s="42">
        <v>0</v>
      </c>
    </row>
    <row r="399" spans="1:18" x14ac:dyDescent="0.25">
      <c r="A399" s="40" t="s">
        <v>20</v>
      </c>
      <c r="B399" s="40" t="s">
        <v>946</v>
      </c>
      <c r="C399" s="40" t="s">
        <v>947</v>
      </c>
      <c r="D399" s="40" t="s">
        <v>922</v>
      </c>
      <c r="E399" s="40" t="s">
        <v>923</v>
      </c>
      <c r="F399" s="41">
        <v>44651</v>
      </c>
      <c r="G399" s="41">
        <v>44742</v>
      </c>
      <c r="H399" s="43">
        <v>245440.49</v>
      </c>
      <c r="I399" s="40" t="s">
        <v>34</v>
      </c>
      <c r="J399" s="40">
        <v>90</v>
      </c>
      <c r="K399" s="40">
        <v>0</v>
      </c>
      <c r="L399" s="42">
        <v>0</v>
      </c>
      <c r="M399" s="51">
        <v>0</v>
      </c>
      <c r="N399" s="42">
        <v>0</v>
      </c>
      <c r="O399" s="42">
        <v>0</v>
      </c>
      <c r="P399" s="42" t="s">
        <v>19</v>
      </c>
      <c r="Q399" s="42">
        <v>0</v>
      </c>
      <c r="R399" s="42">
        <v>0</v>
      </c>
    </row>
    <row r="400" spans="1:18" x14ac:dyDescent="0.25">
      <c r="A400" s="40" t="s">
        <v>20</v>
      </c>
      <c r="B400" s="40" t="s">
        <v>948</v>
      </c>
      <c r="C400" s="40" t="s">
        <v>949</v>
      </c>
      <c r="D400" s="40" t="s">
        <v>644</v>
      </c>
      <c r="E400" s="40" t="s">
        <v>44</v>
      </c>
      <c r="F400" s="41">
        <v>44621</v>
      </c>
      <c r="G400" s="41">
        <v>44652</v>
      </c>
      <c r="H400" s="43">
        <v>459186.94</v>
      </c>
      <c r="I400" s="40" t="s">
        <v>34</v>
      </c>
      <c r="J400" s="40">
        <v>31</v>
      </c>
      <c r="K400" s="40">
        <v>5.6800000000000003E-2</v>
      </c>
      <c r="L400" s="42">
        <v>-2245.9343443111111</v>
      </c>
      <c r="M400" s="51">
        <v>0</v>
      </c>
      <c r="N400" s="42">
        <v>0</v>
      </c>
      <c r="O400" s="42">
        <v>-2245.9343443111111</v>
      </c>
      <c r="P400" s="42" t="s">
        <v>19</v>
      </c>
      <c r="Q400" s="42">
        <v>-2245.9343443111111</v>
      </c>
      <c r="R400" s="42">
        <v>0</v>
      </c>
    </row>
    <row r="401" spans="1:18" x14ac:dyDescent="0.25">
      <c r="A401" s="40" t="s">
        <v>20</v>
      </c>
      <c r="B401" s="40" t="s">
        <v>950</v>
      </c>
      <c r="C401" s="40" t="s">
        <v>951</v>
      </c>
      <c r="D401" s="40" t="s">
        <v>644</v>
      </c>
      <c r="E401" s="40" t="s">
        <v>44</v>
      </c>
      <c r="F401" s="41">
        <v>44621</v>
      </c>
      <c r="G401" s="41">
        <v>44652</v>
      </c>
      <c r="H401" s="43">
        <v>450780.26</v>
      </c>
      <c r="I401" s="40" t="s">
        <v>34</v>
      </c>
      <c r="J401" s="40">
        <v>31</v>
      </c>
      <c r="K401" s="40">
        <v>5.6000000000000001E-2</v>
      </c>
      <c r="L401" s="42">
        <v>-2173.7625871111109</v>
      </c>
      <c r="M401" s="51">
        <v>0</v>
      </c>
      <c r="N401" s="42">
        <v>0</v>
      </c>
      <c r="O401" s="42">
        <v>-2173.7625871111109</v>
      </c>
      <c r="P401" s="42" t="s">
        <v>19</v>
      </c>
      <c r="Q401" s="42">
        <v>-2173.7625871111109</v>
      </c>
      <c r="R401" s="42">
        <v>0</v>
      </c>
    </row>
    <row r="402" spans="1:18" x14ac:dyDescent="0.25">
      <c r="A402" s="40" t="s">
        <v>20</v>
      </c>
      <c r="B402" s="40" t="s">
        <v>952</v>
      </c>
      <c r="C402" s="40" t="s">
        <v>953</v>
      </c>
      <c r="D402" s="40" t="s">
        <v>105</v>
      </c>
      <c r="E402" s="40" t="s">
        <v>44</v>
      </c>
      <c r="F402" s="41">
        <v>44562</v>
      </c>
      <c r="G402" s="41">
        <v>44652</v>
      </c>
      <c r="H402" s="43">
        <v>318974.08000000002</v>
      </c>
      <c r="I402" s="40" t="s">
        <v>34</v>
      </c>
      <c r="J402" s="40">
        <v>90</v>
      </c>
      <c r="K402" s="40">
        <v>-5.7299999999999999E-3</v>
      </c>
      <c r="L402" s="42">
        <v>456.93036960000001</v>
      </c>
      <c r="M402" s="51">
        <v>0.02</v>
      </c>
      <c r="N402" s="42">
        <v>-1594.8704</v>
      </c>
      <c r="O402" s="42">
        <v>-1137.9400304000001</v>
      </c>
      <c r="P402" s="42" t="s">
        <v>19</v>
      </c>
      <c r="Q402" s="42">
        <v>-1137.9400304000001</v>
      </c>
      <c r="R402" s="42">
        <v>0</v>
      </c>
    </row>
    <row r="403" spans="1:18" x14ac:dyDescent="0.25">
      <c r="A403" s="40" t="s">
        <v>20</v>
      </c>
      <c r="B403" s="40" t="s">
        <v>954</v>
      </c>
      <c r="C403" s="40" t="s">
        <v>955</v>
      </c>
      <c r="D403" s="40" t="s">
        <v>956</v>
      </c>
      <c r="E403" s="40" t="s">
        <v>22</v>
      </c>
      <c r="F403" s="41">
        <v>44572</v>
      </c>
      <c r="G403" s="41">
        <v>44662</v>
      </c>
      <c r="H403" s="43">
        <v>35000000</v>
      </c>
      <c r="I403" s="40" t="s">
        <v>34</v>
      </c>
      <c r="J403" s="40">
        <v>90</v>
      </c>
      <c r="K403" s="40">
        <v>0</v>
      </c>
      <c r="L403" s="42">
        <v>0</v>
      </c>
      <c r="M403" s="51">
        <v>1.6500000000000001E-2</v>
      </c>
      <c r="N403" s="42">
        <v>-144375</v>
      </c>
      <c r="O403" s="42">
        <v>-144375</v>
      </c>
      <c r="P403" s="42" t="s">
        <v>19</v>
      </c>
      <c r="Q403" s="42">
        <v>-128333.33333333333</v>
      </c>
      <c r="R403" s="42">
        <v>-16041.666666666666</v>
      </c>
    </row>
    <row r="404" spans="1:18" x14ac:dyDescent="0.25">
      <c r="A404" s="40" t="s">
        <v>20</v>
      </c>
      <c r="B404" s="40" t="s">
        <v>957</v>
      </c>
      <c r="C404" s="40" t="s">
        <v>958</v>
      </c>
      <c r="D404" s="40" t="s">
        <v>959</v>
      </c>
      <c r="E404" s="40" t="s">
        <v>960</v>
      </c>
      <c r="F404" s="41">
        <v>44651</v>
      </c>
      <c r="G404" s="41">
        <v>44681</v>
      </c>
      <c r="H404" s="43">
        <v>6393579.3399999999</v>
      </c>
      <c r="I404" s="40" t="s">
        <v>34</v>
      </c>
      <c r="J404" s="40">
        <v>30</v>
      </c>
      <c r="K404" s="40">
        <v>3.9800000000000002E-2</v>
      </c>
      <c r="L404" s="42">
        <v>-21205.371477666667</v>
      </c>
      <c r="M404" s="51">
        <v>0</v>
      </c>
      <c r="N404" s="42">
        <v>0</v>
      </c>
      <c r="O404" s="42">
        <v>-21205.371477666667</v>
      </c>
      <c r="P404" s="42" t="s">
        <v>19</v>
      </c>
      <c r="Q404" s="42">
        <v>-706.84571592222221</v>
      </c>
      <c r="R404" s="42">
        <v>-20498.525761744444</v>
      </c>
    </row>
    <row r="405" spans="1:18" x14ac:dyDescent="0.25">
      <c r="A405" s="40" t="s">
        <v>20</v>
      </c>
      <c r="B405" s="40" t="s">
        <v>961</v>
      </c>
      <c r="C405" s="40" t="s">
        <v>962</v>
      </c>
      <c r="D405" s="40" t="s">
        <v>459</v>
      </c>
      <c r="E405" s="40" t="s">
        <v>460</v>
      </c>
      <c r="F405" s="41">
        <v>44566</v>
      </c>
      <c r="G405" s="41">
        <v>44656</v>
      </c>
      <c r="H405" s="43">
        <v>10312814.109999999</v>
      </c>
      <c r="I405" s="40" t="s">
        <v>34</v>
      </c>
      <c r="J405" s="40">
        <v>90</v>
      </c>
      <c r="K405" s="40">
        <v>0</v>
      </c>
      <c r="L405" s="42">
        <v>0</v>
      </c>
      <c r="M405" s="51">
        <v>1.18E-2</v>
      </c>
      <c r="N405" s="42">
        <v>-30422.801624499996</v>
      </c>
      <c r="O405" s="42">
        <v>-30422.801624499996</v>
      </c>
      <c r="P405" s="42" t="s">
        <v>19</v>
      </c>
      <c r="Q405" s="42">
        <v>-29070.677107855554</v>
      </c>
      <c r="R405" s="42">
        <v>-1352.1245166444444</v>
      </c>
    </row>
    <row r="406" spans="1:18" x14ac:dyDescent="0.25">
      <c r="A406" s="40" t="s">
        <v>20</v>
      </c>
      <c r="B406" s="40" t="s">
        <v>963</v>
      </c>
      <c r="C406" s="40" t="s">
        <v>964</v>
      </c>
      <c r="D406" s="40" t="s">
        <v>128</v>
      </c>
      <c r="E406" s="40" t="s">
        <v>129</v>
      </c>
      <c r="F406" s="41">
        <v>44368</v>
      </c>
      <c r="G406" s="41">
        <v>44733</v>
      </c>
      <c r="H406" s="43">
        <v>12005000</v>
      </c>
      <c r="I406" s="40" t="s">
        <v>34</v>
      </c>
      <c r="J406" s="40">
        <v>92</v>
      </c>
      <c r="K406" s="40">
        <v>0</v>
      </c>
      <c r="L406" s="42">
        <v>0</v>
      </c>
      <c r="M406" s="51">
        <v>0</v>
      </c>
      <c r="N406" s="42">
        <v>0</v>
      </c>
      <c r="O406" s="42">
        <v>0</v>
      </c>
      <c r="P406" s="42" t="s">
        <v>19</v>
      </c>
      <c r="Q406" s="42">
        <v>0</v>
      </c>
      <c r="R406" s="42">
        <v>0</v>
      </c>
    </row>
    <row r="407" spans="1:18" x14ac:dyDescent="0.25">
      <c r="A407" s="40" t="s">
        <v>20</v>
      </c>
      <c r="B407" s="40" t="s">
        <v>963</v>
      </c>
      <c r="C407" s="40" t="s">
        <v>964</v>
      </c>
      <c r="D407" s="40" t="s">
        <v>128</v>
      </c>
      <c r="E407" s="40" t="s">
        <v>129</v>
      </c>
      <c r="F407" s="41">
        <v>44578</v>
      </c>
      <c r="G407" s="41">
        <v>44670</v>
      </c>
      <c r="H407" s="43">
        <v>12194000</v>
      </c>
      <c r="I407" s="40" t="s">
        <v>34</v>
      </c>
      <c r="J407" s="40">
        <v>365</v>
      </c>
      <c r="K407" s="40">
        <v>0</v>
      </c>
      <c r="L407" s="42">
        <v>0</v>
      </c>
      <c r="M407" s="51">
        <v>1.35E-2</v>
      </c>
      <c r="N407" s="42">
        <v>-164318.4375</v>
      </c>
      <c r="O407" s="42">
        <v>-164318.4375</v>
      </c>
      <c r="P407" s="42" t="s">
        <v>19</v>
      </c>
      <c r="Q407" s="42">
        <v>-33313.875</v>
      </c>
      <c r="R407" s="42">
        <v>-8103.375</v>
      </c>
    </row>
    <row r="408" spans="1:18" x14ac:dyDescent="0.25">
      <c r="A408" s="40" t="s">
        <v>20</v>
      </c>
      <c r="B408" s="40" t="s">
        <v>965</v>
      </c>
      <c r="C408" s="40" t="s">
        <v>966</v>
      </c>
      <c r="D408" s="40" t="s">
        <v>748</v>
      </c>
      <c r="E408" s="40" t="s">
        <v>749</v>
      </c>
      <c r="F408" s="41">
        <v>44651</v>
      </c>
      <c r="G408" s="41">
        <v>44742</v>
      </c>
      <c r="H408" s="43">
        <v>1141229.5</v>
      </c>
      <c r="I408" s="40" t="s">
        <v>34</v>
      </c>
      <c r="J408" s="40">
        <v>91</v>
      </c>
      <c r="K408" s="40">
        <v>0</v>
      </c>
      <c r="L408" s="42">
        <v>0</v>
      </c>
      <c r="M408" s="51">
        <v>1.35E-2</v>
      </c>
      <c r="N408" s="42">
        <v>-3894.4456687499996</v>
      </c>
      <c r="O408" s="42">
        <v>-3894.4456687499996</v>
      </c>
      <c r="P408" s="42" t="s">
        <v>19</v>
      </c>
      <c r="Q408" s="42">
        <v>-42.796106250000001</v>
      </c>
      <c r="R408" s="42">
        <v>-3851.6495624999998</v>
      </c>
    </row>
    <row r="409" spans="1:18" x14ac:dyDescent="0.25">
      <c r="A409" s="40" t="s">
        <v>20</v>
      </c>
      <c r="B409" s="40" t="s">
        <v>967</v>
      </c>
      <c r="C409" s="40" t="s">
        <v>968</v>
      </c>
      <c r="D409" s="40" t="s">
        <v>128</v>
      </c>
      <c r="E409" s="40" t="s">
        <v>129</v>
      </c>
      <c r="F409" s="41">
        <v>44368</v>
      </c>
      <c r="G409" s="41">
        <v>44733</v>
      </c>
      <c r="H409" s="43">
        <v>6860000</v>
      </c>
      <c r="I409" s="40" t="s">
        <v>34</v>
      </c>
      <c r="J409" s="40">
        <v>92</v>
      </c>
      <c r="K409" s="40">
        <v>0</v>
      </c>
      <c r="L409" s="42">
        <v>0</v>
      </c>
      <c r="M409" s="51">
        <v>0</v>
      </c>
      <c r="N409" s="42">
        <v>0</v>
      </c>
      <c r="O409" s="42">
        <v>0</v>
      </c>
      <c r="P409" s="42" t="s">
        <v>19</v>
      </c>
      <c r="Q409" s="42">
        <v>0</v>
      </c>
      <c r="R409" s="42">
        <v>0</v>
      </c>
    </row>
    <row r="410" spans="1:18" x14ac:dyDescent="0.25">
      <c r="A410" s="40" t="s">
        <v>20</v>
      </c>
      <c r="B410" s="40" t="s">
        <v>967</v>
      </c>
      <c r="C410" s="40" t="s">
        <v>968</v>
      </c>
      <c r="D410" s="40" t="s">
        <v>128</v>
      </c>
      <c r="E410" s="40" t="s">
        <v>129</v>
      </c>
      <c r="F410" s="41">
        <v>44578</v>
      </c>
      <c r="G410" s="41">
        <v>44670</v>
      </c>
      <c r="H410" s="43">
        <v>6968000</v>
      </c>
      <c r="I410" s="40" t="s">
        <v>34</v>
      </c>
      <c r="J410" s="40">
        <v>365</v>
      </c>
      <c r="K410" s="40">
        <v>0</v>
      </c>
      <c r="L410" s="42">
        <v>0</v>
      </c>
      <c r="M410" s="51">
        <v>1.35E-2</v>
      </c>
      <c r="N410" s="42">
        <v>-93896.25</v>
      </c>
      <c r="O410" s="42">
        <v>-93896.25</v>
      </c>
      <c r="P410" s="42" t="s">
        <v>19</v>
      </c>
      <c r="Q410" s="42">
        <v>-19036.5</v>
      </c>
      <c r="R410" s="42">
        <v>-4630.5</v>
      </c>
    </row>
    <row r="411" spans="1:18" x14ac:dyDescent="0.25">
      <c r="A411" s="40" t="s">
        <v>20</v>
      </c>
      <c r="B411" s="40" t="s">
        <v>969</v>
      </c>
      <c r="C411" s="40" t="s">
        <v>970</v>
      </c>
      <c r="D411" s="40" t="s">
        <v>866</v>
      </c>
      <c r="E411" s="40" t="s">
        <v>867</v>
      </c>
      <c r="F411" s="41">
        <v>44607</v>
      </c>
      <c r="G411" s="41">
        <v>44697</v>
      </c>
      <c r="H411" s="43">
        <v>14990698.59</v>
      </c>
      <c r="I411" s="40" t="s">
        <v>34</v>
      </c>
      <c r="J411" s="40">
        <v>90</v>
      </c>
      <c r="K411" s="40">
        <v>0</v>
      </c>
      <c r="L411" s="42">
        <v>0</v>
      </c>
      <c r="M411" s="51">
        <v>8.9999999999999993E-3</v>
      </c>
      <c r="N411" s="42">
        <v>-33729.071827499996</v>
      </c>
      <c r="O411" s="42">
        <v>-33729.071827499996</v>
      </c>
      <c r="P411" s="42" t="s">
        <v>19</v>
      </c>
      <c r="Q411" s="42">
        <v>-16864.535913749998</v>
      </c>
      <c r="R411" s="42">
        <v>-16864.535913749998</v>
      </c>
    </row>
    <row r="412" spans="1:18" x14ac:dyDescent="0.25">
      <c r="A412" s="40" t="s">
        <v>20</v>
      </c>
      <c r="B412" s="40" t="s">
        <v>971</v>
      </c>
      <c r="C412" s="40" t="s">
        <v>972</v>
      </c>
      <c r="D412" s="40" t="s">
        <v>973</v>
      </c>
      <c r="E412" s="40" t="s">
        <v>974</v>
      </c>
      <c r="F412" s="41">
        <v>44651</v>
      </c>
      <c r="G412" s="41">
        <v>44834</v>
      </c>
      <c r="H412" s="43">
        <v>7627631.5999999996</v>
      </c>
      <c r="I412" s="40" t="s">
        <v>34</v>
      </c>
      <c r="J412" s="40">
        <v>183</v>
      </c>
      <c r="K412" s="40">
        <v>0</v>
      </c>
      <c r="L412" s="42">
        <v>0</v>
      </c>
      <c r="M412" s="51">
        <v>9.4999999999999998E-3</v>
      </c>
      <c r="N412" s="42">
        <v>-36835.104268333329</v>
      </c>
      <c r="O412" s="42">
        <v>-36835.104268333329</v>
      </c>
      <c r="P412" s="42" t="s">
        <v>19</v>
      </c>
      <c r="Q412" s="42">
        <v>-201.28472277777774</v>
      </c>
      <c r="R412" s="42">
        <v>-36633.819545555554</v>
      </c>
    </row>
    <row r="413" spans="1:18" x14ac:dyDescent="0.25">
      <c r="A413" s="40" t="s">
        <v>20</v>
      </c>
      <c r="B413" s="40" t="s">
        <v>975</v>
      </c>
      <c r="C413" s="40" t="s">
        <v>976</v>
      </c>
      <c r="D413" s="40" t="s">
        <v>922</v>
      </c>
      <c r="E413" s="40" t="s">
        <v>923</v>
      </c>
      <c r="F413" s="41">
        <v>44651</v>
      </c>
      <c r="G413" s="41">
        <v>44680</v>
      </c>
      <c r="H413" s="43">
        <v>4185985.44</v>
      </c>
      <c r="I413" s="40" t="s">
        <v>34</v>
      </c>
      <c r="J413" s="40">
        <v>29</v>
      </c>
      <c r="K413" s="40">
        <v>0</v>
      </c>
      <c r="L413" s="42">
        <v>0</v>
      </c>
      <c r="M413" s="51">
        <v>2.2499999999999999E-2</v>
      </c>
      <c r="N413" s="42">
        <v>-7587.09861</v>
      </c>
      <c r="O413" s="42">
        <v>-7587.09861</v>
      </c>
      <c r="P413" s="42" t="s">
        <v>19</v>
      </c>
      <c r="Q413" s="42">
        <v>-261.62409000000002</v>
      </c>
      <c r="R413" s="42">
        <v>-7325.4745200000007</v>
      </c>
    </row>
    <row r="414" spans="1:18" x14ac:dyDescent="0.25">
      <c r="A414" s="40" t="s">
        <v>20</v>
      </c>
      <c r="B414" s="40" t="s">
        <v>977</v>
      </c>
      <c r="C414" s="40" t="s">
        <v>978</v>
      </c>
      <c r="D414" s="40" t="s">
        <v>337</v>
      </c>
      <c r="E414" s="40" t="s">
        <v>338</v>
      </c>
      <c r="F414" s="41">
        <v>44620</v>
      </c>
      <c r="G414" s="41">
        <v>44709</v>
      </c>
      <c r="H414" s="43">
        <v>4443971.6500000004</v>
      </c>
      <c r="I414" s="40" t="s">
        <v>34</v>
      </c>
      <c r="J414" s="40">
        <v>90</v>
      </c>
      <c r="K414" s="40">
        <v>8.8999999999999999E-3</v>
      </c>
      <c r="L414" s="42">
        <v>-9887.8369212500002</v>
      </c>
      <c r="M414" s="51">
        <v>0</v>
      </c>
      <c r="N414" s="42">
        <v>0</v>
      </c>
      <c r="O414" s="42">
        <v>-9887.8369212500002</v>
      </c>
      <c r="P414" s="42" t="s">
        <v>19</v>
      </c>
      <c r="Q414" s="42">
        <v>-3515.6753497777781</v>
      </c>
      <c r="R414" s="42">
        <v>-6262.2967167916668</v>
      </c>
    </row>
    <row r="415" spans="1:18" x14ac:dyDescent="0.25">
      <c r="A415" s="40" t="s">
        <v>20</v>
      </c>
      <c r="B415" s="40" t="s">
        <v>979</v>
      </c>
      <c r="C415" s="40" t="s">
        <v>980</v>
      </c>
      <c r="D415" s="40" t="s">
        <v>190</v>
      </c>
      <c r="E415" s="40" t="s">
        <v>191</v>
      </c>
      <c r="F415" s="41">
        <v>44638</v>
      </c>
      <c r="G415" s="41">
        <v>44669</v>
      </c>
      <c r="H415" s="43">
        <v>4599656.08</v>
      </c>
      <c r="I415" s="40" t="s">
        <v>34</v>
      </c>
      <c r="J415" s="40">
        <v>31</v>
      </c>
      <c r="K415" s="40">
        <v>0.02</v>
      </c>
      <c r="L415" s="42">
        <v>-7921.6299155555553</v>
      </c>
      <c r="M415" s="51">
        <v>0</v>
      </c>
      <c r="N415" s="42">
        <v>0</v>
      </c>
      <c r="O415" s="42">
        <v>-7921.6299155555553</v>
      </c>
      <c r="P415" s="42" t="s">
        <v>19</v>
      </c>
      <c r="Q415" s="42">
        <v>-3577.5102844444441</v>
      </c>
      <c r="R415" s="42">
        <v>-4344.1196311111107</v>
      </c>
    </row>
    <row r="416" spans="1:18" x14ac:dyDescent="0.25">
      <c r="A416" s="40" t="s">
        <v>20</v>
      </c>
      <c r="B416" s="40" t="s">
        <v>981</v>
      </c>
      <c r="C416" s="40" t="s">
        <v>982</v>
      </c>
      <c r="D416" s="40" t="s">
        <v>983</v>
      </c>
      <c r="E416" s="40" t="s">
        <v>984</v>
      </c>
      <c r="F416" s="41">
        <v>44585</v>
      </c>
      <c r="G416" s="41">
        <v>44764</v>
      </c>
      <c r="H416" s="43">
        <v>55000000</v>
      </c>
      <c r="I416" s="40" t="s">
        <v>34</v>
      </c>
      <c r="J416" s="40">
        <v>179</v>
      </c>
      <c r="K416" s="40">
        <v>0</v>
      </c>
      <c r="L416" s="42">
        <v>0</v>
      </c>
      <c r="M416" s="51">
        <v>1.7000000000000001E-2</v>
      </c>
      <c r="N416" s="42">
        <v>-464902.77777777787</v>
      </c>
      <c r="O416" s="42">
        <v>-464902.77777777787</v>
      </c>
      <c r="P416" s="42" t="s">
        <v>19</v>
      </c>
      <c r="Q416" s="42">
        <v>-174013.88888888893</v>
      </c>
      <c r="R416" s="42">
        <v>-290888.88888888893</v>
      </c>
    </row>
    <row r="417" spans="1:18" x14ac:dyDescent="0.25">
      <c r="A417" s="40" t="s">
        <v>20</v>
      </c>
      <c r="B417" s="40" t="s">
        <v>985</v>
      </c>
      <c r="C417" s="40" t="s">
        <v>986</v>
      </c>
      <c r="D417" s="40" t="s">
        <v>748</v>
      </c>
      <c r="E417" s="40" t="s">
        <v>749</v>
      </c>
      <c r="F417" s="41">
        <v>44651</v>
      </c>
      <c r="G417" s="41">
        <v>44742</v>
      </c>
      <c r="H417" s="43">
        <v>4254673.83</v>
      </c>
      <c r="I417" s="40" t="s">
        <v>34</v>
      </c>
      <c r="J417" s="40">
        <v>91</v>
      </c>
      <c r="K417" s="40">
        <v>0</v>
      </c>
      <c r="L417" s="42">
        <v>0</v>
      </c>
      <c r="M417" s="51">
        <v>1.5699999999999999E-2</v>
      </c>
      <c r="N417" s="42">
        <v>-16885.145835891664</v>
      </c>
      <c r="O417" s="42">
        <v>-16885.145835891664</v>
      </c>
      <c r="P417" s="42" t="s">
        <v>19</v>
      </c>
      <c r="Q417" s="42">
        <v>-185.55105314166664</v>
      </c>
      <c r="R417" s="42">
        <v>-16699.594782749999</v>
      </c>
    </row>
    <row r="418" spans="1:18" x14ac:dyDescent="0.25">
      <c r="A418" s="40" t="s">
        <v>20</v>
      </c>
      <c r="B418" s="40" t="s">
        <v>987</v>
      </c>
      <c r="C418" s="40" t="s">
        <v>988</v>
      </c>
      <c r="D418" s="40" t="s">
        <v>128</v>
      </c>
      <c r="E418" s="40" t="s">
        <v>129</v>
      </c>
      <c r="F418" s="41">
        <v>44368</v>
      </c>
      <c r="G418" s="41">
        <v>44733</v>
      </c>
      <c r="H418" s="43">
        <v>13891500</v>
      </c>
      <c r="I418" s="40" t="s">
        <v>34</v>
      </c>
      <c r="J418" s="40">
        <v>92</v>
      </c>
      <c r="K418" s="40">
        <v>0</v>
      </c>
      <c r="L418" s="42">
        <v>0</v>
      </c>
      <c r="M418" s="51">
        <v>0</v>
      </c>
      <c r="N418" s="42">
        <v>0</v>
      </c>
      <c r="O418" s="42">
        <v>0</v>
      </c>
      <c r="P418" s="42" t="s">
        <v>19</v>
      </c>
      <c r="Q418" s="42">
        <v>0</v>
      </c>
      <c r="R418" s="42">
        <v>0</v>
      </c>
    </row>
    <row r="419" spans="1:18" x14ac:dyDescent="0.25">
      <c r="A419" s="40" t="s">
        <v>20</v>
      </c>
      <c r="B419" s="40" t="s">
        <v>987</v>
      </c>
      <c r="C419" s="40" t="s">
        <v>988</v>
      </c>
      <c r="D419" s="40" t="s">
        <v>128</v>
      </c>
      <c r="E419" s="40" t="s">
        <v>129</v>
      </c>
      <c r="F419" s="41">
        <v>44578</v>
      </c>
      <c r="G419" s="41">
        <v>44670</v>
      </c>
      <c r="H419" s="43">
        <v>14110200</v>
      </c>
      <c r="I419" s="40" t="s">
        <v>34</v>
      </c>
      <c r="J419" s="40">
        <v>365</v>
      </c>
      <c r="K419" s="40">
        <v>0</v>
      </c>
      <c r="L419" s="42">
        <v>0</v>
      </c>
      <c r="M419" s="51">
        <v>1.35E-2</v>
      </c>
      <c r="N419" s="42">
        <v>-190139.90625</v>
      </c>
      <c r="O419" s="42">
        <v>-190139.90625</v>
      </c>
      <c r="P419" s="42" t="s">
        <v>19</v>
      </c>
      <c r="Q419" s="42">
        <v>-38548.912499999999</v>
      </c>
      <c r="R419" s="42">
        <v>-9376.7624999999989</v>
      </c>
    </row>
    <row r="420" spans="1:18" x14ac:dyDescent="0.25">
      <c r="A420" s="40" t="s">
        <v>20</v>
      </c>
      <c r="B420" s="40" t="s">
        <v>989</v>
      </c>
      <c r="C420" s="40" t="s">
        <v>990</v>
      </c>
      <c r="D420" s="40" t="s">
        <v>991</v>
      </c>
      <c r="E420" s="40" t="s">
        <v>992</v>
      </c>
      <c r="F420" s="41">
        <v>44585</v>
      </c>
      <c r="G420" s="41">
        <v>44764</v>
      </c>
      <c r="H420" s="43">
        <v>40000000</v>
      </c>
      <c r="I420" s="40" t="s">
        <v>34</v>
      </c>
      <c r="J420" s="40">
        <v>179</v>
      </c>
      <c r="K420" s="40">
        <v>0</v>
      </c>
      <c r="L420" s="42">
        <v>0</v>
      </c>
      <c r="M420" s="51">
        <v>1.4E-2</v>
      </c>
      <c r="N420" s="42">
        <v>-278444.44444444444</v>
      </c>
      <c r="O420" s="42">
        <v>-278444.44444444444</v>
      </c>
      <c r="P420" s="42" t="s">
        <v>19</v>
      </c>
      <c r="Q420" s="42">
        <v>-104222.22222222222</v>
      </c>
      <c r="R420" s="42">
        <v>-174222.22222222222</v>
      </c>
    </row>
    <row r="421" spans="1:18" x14ac:dyDescent="0.25">
      <c r="A421" s="40" t="s">
        <v>20</v>
      </c>
      <c r="B421" s="40" t="s">
        <v>993</v>
      </c>
      <c r="C421" s="40" t="s">
        <v>994</v>
      </c>
      <c r="D421" s="40" t="s">
        <v>413</v>
      </c>
      <c r="E421" s="40" t="s">
        <v>414</v>
      </c>
      <c r="F421" s="41">
        <v>44566</v>
      </c>
      <c r="G421" s="41">
        <v>44656</v>
      </c>
      <c r="H421" s="43">
        <v>6752808.8099999996</v>
      </c>
      <c r="I421" s="40" t="s">
        <v>34</v>
      </c>
      <c r="J421" s="40">
        <v>90</v>
      </c>
      <c r="K421" s="40">
        <v>0</v>
      </c>
      <c r="L421" s="42">
        <v>0</v>
      </c>
      <c r="M421" s="51">
        <v>1.2999999999999999E-2</v>
      </c>
      <c r="N421" s="42">
        <v>-21946.628632499996</v>
      </c>
      <c r="O421" s="42">
        <v>-21946.628632499996</v>
      </c>
      <c r="P421" s="42" t="s">
        <v>19</v>
      </c>
      <c r="Q421" s="42">
        <v>-20971.222915499999</v>
      </c>
      <c r="R421" s="42">
        <v>-975.40571699999987</v>
      </c>
    </row>
    <row r="422" spans="1:18" x14ac:dyDescent="0.25">
      <c r="A422" s="40" t="s">
        <v>20</v>
      </c>
      <c r="B422" s="40" t="s">
        <v>995</v>
      </c>
      <c r="C422" s="40" t="s">
        <v>996</v>
      </c>
      <c r="D422" s="40" t="s">
        <v>997</v>
      </c>
      <c r="E422" s="40" t="s">
        <v>24</v>
      </c>
      <c r="F422" s="41">
        <v>44560</v>
      </c>
      <c r="G422" s="41">
        <v>44742</v>
      </c>
      <c r="H422" s="43">
        <v>16800000</v>
      </c>
      <c r="I422" s="40" t="s">
        <v>34</v>
      </c>
      <c r="J422" s="40">
        <v>182</v>
      </c>
      <c r="K422" s="40">
        <v>0</v>
      </c>
      <c r="L422" s="42">
        <v>0</v>
      </c>
      <c r="M422" s="51">
        <v>0</v>
      </c>
      <c r="N422" s="42">
        <v>0</v>
      </c>
      <c r="O422" s="42">
        <v>0</v>
      </c>
      <c r="P422" s="42" t="s">
        <v>19</v>
      </c>
      <c r="Q422" s="42">
        <v>0</v>
      </c>
      <c r="R422" s="42">
        <v>0</v>
      </c>
    </row>
    <row r="423" spans="1:18" x14ac:dyDescent="0.25">
      <c r="A423" s="40" t="s">
        <v>20</v>
      </c>
      <c r="B423" s="40" t="s">
        <v>998</v>
      </c>
      <c r="C423" s="40" t="s">
        <v>999</v>
      </c>
      <c r="D423" s="40" t="s">
        <v>1000</v>
      </c>
      <c r="E423" s="40" t="s">
        <v>1001</v>
      </c>
      <c r="F423" s="41">
        <v>44651</v>
      </c>
      <c r="G423" s="41">
        <v>44681</v>
      </c>
      <c r="H423" s="43">
        <v>1875000</v>
      </c>
      <c r="I423" s="40" t="s">
        <v>34</v>
      </c>
      <c r="J423" s="40">
        <v>30</v>
      </c>
      <c r="K423" s="40">
        <v>0</v>
      </c>
      <c r="L423" s="42">
        <v>0</v>
      </c>
      <c r="M423" s="51">
        <v>0</v>
      </c>
      <c r="N423" s="42">
        <v>0</v>
      </c>
      <c r="O423" s="42">
        <v>0</v>
      </c>
      <c r="P423" s="42" t="s">
        <v>19</v>
      </c>
      <c r="Q423" s="42">
        <v>0</v>
      </c>
      <c r="R423" s="42">
        <v>0</v>
      </c>
    </row>
    <row r="424" spans="1:18" x14ac:dyDescent="0.25">
      <c r="A424" s="40" t="s">
        <v>20</v>
      </c>
      <c r="B424" s="40" t="s">
        <v>998</v>
      </c>
      <c r="C424" s="40" t="s">
        <v>999</v>
      </c>
      <c r="D424" s="40" t="s">
        <v>1000</v>
      </c>
      <c r="E424" s="40" t="s">
        <v>1001</v>
      </c>
      <c r="F424" s="41">
        <v>44651</v>
      </c>
      <c r="G424" s="41">
        <v>44683</v>
      </c>
      <c r="H424" s="43">
        <v>1875000</v>
      </c>
      <c r="I424" s="40" t="s">
        <v>34</v>
      </c>
      <c r="J424" s="40">
        <v>32</v>
      </c>
      <c r="K424" s="40">
        <v>0</v>
      </c>
      <c r="L424" s="42">
        <v>0</v>
      </c>
      <c r="M424" s="51">
        <v>1.4999999999999999E-2</v>
      </c>
      <c r="N424" s="42">
        <v>-2500</v>
      </c>
      <c r="O424" s="42">
        <v>-2500</v>
      </c>
      <c r="P424" s="42" t="s">
        <v>19</v>
      </c>
      <c r="Q424" s="42">
        <v>-78.125</v>
      </c>
      <c r="R424" s="42">
        <v>-2421.875</v>
      </c>
    </row>
    <row r="425" spans="1:18" x14ac:dyDescent="0.25">
      <c r="A425" s="40" t="s">
        <v>20</v>
      </c>
      <c r="B425" s="40" t="s">
        <v>1002</v>
      </c>
      <c r="C425" s="40" t="s">
        <v>1003</v>
      </c>
      <c r="D425" s="40" t="s">
        <v>1004</v>
      </c>
      <c r="E425" s="40" t="s">
        <v>1005</v>
      </c>
      <c r="F425" s="41">
        <v>44627</v>
      </c>
      <c r="G425" s="41">
        <v>44656</v>
      </c>
      <c r="H425" s="43">
        <v>40166340</v>
      </c>
      <c r="I425" s="40" t="s">
        <v>34</v>
      </c>
      <c r="J425" s="40">
        <v>29</v>
      </c>
      <c r="K425" s="40">
        <v>2.46E-2</v>
      </c>
      <c r="L425" s="42">
        <v>-78505.936865753436</v>
      </c>
      <c r="M425" s="51">
        <v>2.1000000000000001E-2</v>
      </c>
      <c r="N425" s="42">
        <v>-67017.263178082198</v>
      </c>
      <c r="O425" s="42">
        <v>-145523.20004383562</v>
      </c>
      <c r="P425" s="42" t="s">
        <v>169</v>
      </c>
      <c r="Q425" s="42">
        <v>-125451.03452054794</v>
      </c>
      <c r="R425" s="42">
        <v>-20072.165523287673</v>
      </c>
    </row>
    <row r="426" spans="1:18" x14ac:dyDescent="0.25">
      <c r="A426" s="40" t="s">
        <v>20</v>
      </c>
      <c r="B426" s="40" t="s">
        <v>1006</v>
      </c>
      <c r="C426" s="40" t="s">
        <v>1007</v>
      </c>
      <c r="D426" s="40" t="s">
        <v>212</v>
      </c>
      <c r="E426" s="40" t="s">
        <v>213</v>
      </c>
      <c r="F426" s="41">
        <v>44625</v>
      </c>
      <c r="G426" s="41">
        <v>44717</v>
      </c>
      <c r="H426" s="43">
        <v>13452832.939999999</v>
      </c>
      <c r="I426" s="40" t="s">
        <v>34</v>
      </c>
      <c r="J426" s="40">
        <v>90</v>
      </c>
      <c r="K426" s="40">
        <v>8.9999999999999993E-3</v>
      </c>
      <c r="L426" s="42">
        <v>-30268.874114999995</v>
      </c>
      <c r="M426" s="51">
        <v>0</v>
      </c>
      <c r="N426" s="42">
        <v>0</v>
      </c>
      <c r="O426" s="42">
        <v>-30268.874114999995</v>
      </c>
      <c r="P426" s="42" t="s">
        <v>19</v>
      </c>
      <c r="Q426" s="42">
        <v>-9080.6622344999978</v>
      </c>
      <c r="R426" s="42">
        <v>-21860.853527499996</v>
      </c>
    </row>
    <row r="427" spans="1:18" x14ac:dyDescent="0.25">
      <c r="A427" s="40" t="s">
        <v>20</v>
      </c>
      <c r="B427" s="40" t="s">
        <v>1008</v>
      </c>
      <c r="C427" s="40" t="s">
        <v>1009</v>
      </c>
      <c r="D427" s="40" t="s">
        <v>128</v>
      </c>
      <c r="E427" s="40" t="s">
        <v>129</v>
      </c>
      <c r="F427" s="41">
        <v>44620</v>
      </c>
      <c r="G427" s="41">
        <v>44711</v>
      </c>
      <c r="H427" s="43">
        <v>57142857.159999996</v>
      </c>
      <c r="I427" s="40" t="s">
        <v>34</v>
      </c>
      <c r="J427" s="40">
        <v>91</v>
      </c>
      <c r="K427" s="40">
        <v>0</v>
      </c>
      <c r="L427" s="42">
        <v>0</v>
      </c>
      <c r="M427" s="51">
        <v>1.7000000000000001E-2</v>
      </c>
      <c r="N427" s="42">
        <v>-245555.55562922222</v>
      </c>
      <c r="O427" s="42">
        <v>-245555.55562922222</v>
      </c>
      <c r="P427" s="42" t="s">
        <v>19</v>
      </c>
      <c r="Q427" s="42">
        <v>-86349.206375111113</v>
      </c>
      <c r="R427" s="42">
        <v>-159206.34925411112</v>
      </c>
    </row>
    <row r="428" spans="1:18" x14ac:dyDescent="0.25">
      <c r="A428" s="40" t="s">
        <v>20</v>
      </c>
      <c r="B428" s="40" t="s">
        <v>1010</v>
      </c>
      <c r="C428" s="40" t="s">
        <v>1011</v>
      </c>
      <c r="D428" s="40" t="s">
        <v>1004</v>
      </c>
      <c r="E428" s="40" t="s">
        <v>1005</v>
      </c>
      <c r="F428" s="41">
        <v>44627</v>
      </c>
      <c r="G428" s="41">
        <v>44656</v>
      </c>
      <c r="H428" s="43">
        <v>8236501.2800000003</v>
      </c>
      <c r="I428" s="40" t="s">
        <v>34</v>
      </c>
      <c r="J428" s="40">
        <v>29</v>
      </c>
      <c r="K428" s="40">
        <v>2.46E-2</v>
      </c>
      <c r="L428" s="42">
        <v>-16098.410994936989</v>
      </c>
      <c r="M428" s="51">
        <v>2.1000000000000001E-2</v>
      </c>
      <c r="N428" s="42">
        <v>-13742.545971287675</v>
      </c>
      <c r="O428" s="42">
        <v>-29840.956966224665</v>
      </c>
      <c r="P428" s="42" t="s">
        <v>169</v>
      </c>
      <c r="Q428" s="42">
        <v>-25724.962901917814</v>
      </c>
      <c r="R428" s="42">
        <v>-4115.9940643068503</v>
      </c>
    </row>
    <row r="429" spans="1:18" x14ac:dyDescent="0.25">
      <c r="A429" s="40" t="s">
        <v>20</v>
      </c>
      <c r="B429" s="40" t="s">
        <v>1012</v>
      </c>
      <c r="C429" s="40" t="s">
        <v>1013</v>
      </c>
      <c r="D429" s="40" t="s">
        <v>630</v>
      </c>
      <c r="E429" s="40" t="s">
        <v>631</v>
      </c>
      <c r="F429" s="41">
        <v>44651</v>
      </c>
      <c r="G429" s="41">
        <v>44681</v>
      </c>
      <c r="H429" s="43">
        <v>6440000.0800000001</v>
      </c>
      <c r="I429" s="40" t="s">
        <v>34</v>
      </c>
      <c r="J429" s="40">
        <v>30</v>
      </c>
      <c r="K429" s="40">
        <v>0</v>
      </c>
      <c r="L429" s="42">
        <v>0</v>
      </c>
      <c r="M429" s="51">
        <v>1.375E-2</v>
      </c>
      <c r="N429" s="42">
        <v>-7379.1667583333337</v>
      </c>
      <c r="O429" s="42">
        <v>-7379.1667583333337</v>
      </c>
      <c r="P429" s="42" t="s">
        <v>19</v>
      </c>
      <c r="Q429" s="42">
        <v>-245.9722252777778</v>
      </c>
      <c r="R429" s="42">
        <v>-7133.1945330555563</v>
      </c>
    </row>
    <row r="430" spans="1:18" x14ac:dyDescent="0.25">
      <c r="A430" s="40" t="s">
        <v>20</v>
      </c>
      <c r="B430" s="40" t="s">
        <v>1014</v>
      </c>
      <c r="C430" s="40" t="s">
        <v>1015</v>
      </c>
      <c r="D430" s="40" t="s">
        <v>748</v>
      </c>
      <c r="E430" s="40" t="s">
        <v>749</v>
      </c>
      <c r="F430" s="41">
        <v>44650</v>
      </c>
      <c r="G430" s="41">
        <v>44742</v>
      </c>
      <c r="H430" s="43">
        <v>14591464</v>
      </c>
      <c r="I430" s="40" t="s">
        <v>34</v>
      </c>
      <c r="J430" s="40">
        <v>92</v>
      </c>
      <c r="K430" s="40">
        <v>0</v>
      </c>
      <c r="L430" s="42">
        <v>0</v>
      </c>
      <c r="M430" s="51">
        <v>1.1900000000000001E-2</v>
      </c>
      <c r="N430" s="42">
        <v>-44374.263297777776</v>
      </c>
      <c r="O430" s="42">
        <v>-44374.263297777776</v>
      </c>
      <c r="P430" s="42" t="s">
        <v>19</v>
      </c>
      <c r="Q430" s="42">
        <v>-964.65789777777775</v>
      </c>
      <c r="R430" s="42">
        <v>-43409.6054</v>
      </c>
    </row>
    <row r="431" spans="1:18" x14ac:dyDescent="0.25">
      <c r="A431" s="40" t="s">
        <v>20</v>
      </c>
      <c r="B431" s="40" t="s">
        <v>1016</v>
      </c>
      <c r="C431" s="40" t="s">
        <v>1017</v>
      </c>
      <c r="D431" s="40" t="s">
        <v>1004</v>
      </c>
      <c r="E431" s="40" t="s">
        <v>1005</v>
      </c>
      <c r="F431" s="41">
        <v>44627</v>
      </c>
      <c r="G431" s="41">
        <v>44656</v>
      </c>
      <c r="H431" s="43">
        <v>5251709.8</v>
      </c>
      <c r="I431" s="40" t="s">
        <v>34</v>
      </c>
      <c r="J431" s="40">
        <v>29</v>
      </c>
      <c r="K431" s="40">
        <v>2.46E-2</v>
      </c>
      <c r="L431" s="42">
        <v>-10264.574715945206</v>
      </c>
      <c r="M431" s="51">
        <v>2.1000000000000001E-2</v>
      </c>
      <c r="N431" s="42">
        <v>-8762.4418306849329</v>
      </c>
      <c r="O431" s="42">
        <v>-19027.016546630141</v>
      </c>
      <c r="P431" s="42" t="s">
        <v>169</v>
      </c>
      <c r="Q431" s="42">
        <v>-16402.600471232879</v>
      </c>
      <c r="R431" s="42">
        <v>-2624.4160753972606</v>
      </c>
    </row>
    <row r="432" spans="1:18" x14ac:dyDescent="0.25">
      <c r="A432" s="40" t="s">
        <v>20</v>
      </c>
      <c r="B432" s="40" t="s">
        <v>1018</v>
      </c>
      <c r="C432" s="40" t="s">
        <v>1019</v>
      </c>
      <c r="D432" s="40" t="s">
        <v>128</v>
      </c>
      <c r="E432" s="40" t="s">
        <v>129</v>
      </c>
      <c r="F432" s="41">
        <v>44564</v>
      </c>
      <c r="G432" s="41">
        <v>44655</v>
      </c>
      <c r="H432" s="43">
        <v>83583333.310000002</v>
      </c>
      <c r="I432" s="40" t="s">
        <v>34</v>
      </c>
      <c r="J432" s="40">
        <v>91</v>
      </c>
      <c r="K432" s="40">
        <v>0</v>
      </c>
      <c r="L432" s="42">
        <v>0</v>
      </c>
      <c r="M432" s="51">
        <v>1.55E-2</v>
      </c>
      <c r="N432" s="42">
        <v>-327484.14342709718</v>
      </c>
      <c r="O432" s="42">
        <v>-327484.14342709718</v>
      </c>
      <c r="P432" s="42" t="s">
        <v>19</v>
      </c>
      <c r="Q432" s="42">
        <v>-316687.96287455549</v>
      </c>
      <c r="R432" s="42">
        <v>-10796.180552541666</v>
      </c>
    </row>
    <row r="433" spans="1:18" x14ac:dyDescent="0.25">
      <c r="A433" s="40" t="s">
        <v>20</v>
      </c>
      <c r="B433" s="40" t="s">
        <v>1020</v>
      </c>
      <c r="C433" s="40" t="s">
        <v>1021</v>
      </c>
      <c r="D433" s="40" t="s">
        <v>301</v>
      </c>
      <c r="E433" s="40" t="s">
        <v>302</v>
      </c>
      <c r="F433" s="41">
        <v>44561</v>
      </c>
      <c r="G433" s="41">
        <v>44742</v>
      </c>
      <c r="H433" s="43">
        <v>1831480</v>
      </c>
      <c r="I433" s="40" t="s">
        <v>34</v>
      </c>
      <c r="J433" s="40">
        <v>181</v>
      </c>
      <c r="K433" s="40">
        <v>1.12E-2</v>
      </c>
      <c r="L433" s="42">
        <v>-10313.267377777778</v>
      </c>
      <c r="M433" s="51">
        <v>0</v>
      </c>
      <c r="N433" s="42">
        <v>0</v>
      </c>
      <c r="O433" s="42">
        <v>-10313.267377777778</v>
      </c>
      <c r="P433" s="42" t="s">
        <v>19</v>
      </c>
      <c r="Q433" s="42">
        <v>-5185.1233777777788</v>
      </c>
      <c r="R433" s="42">
        <v>-5128.1440000000002</v>
      </c>
    </row>
    <row r="434" spans="1:18" x14ac:dyDescent="0.25">
      <c r="A434" s="40" t="s">
        <v>20</v>
      </c>
      <c r="B434" s="40" t="s">
        <v>1022</v>
      </c>
      <c r="C434" s="40" t="s">
        <v>1023</v>
      </c>
      <c r="D434" s="40" t="s">
        <v>784</v>
      </c>
      <c r="E434" s="40" t="s">
        <v>785</v>
      </c>
      <c r="F434" s="41">
        <v>44585</v>
      </c>
      <c r="G434" s="41">
        <v>44948</v>
      </c>
      <c r="H434" s="43">
        <v>5256000</v>
      </c>
      <c r="I434" s="40" t="s">
        <v>34</v>
      </c>
      <c r="J434" s="40">
        <v>88</v>
      </c>
      <c r="K434" s="40">
        <v>0</v>
      </c>
      <c r="L434" s="42">
        <v>0</v>
      </c>
      <c r="M434" s="51">
        <v>0</v>
      </c>
      <c r="N434" s="42">
        <v>0</v>
      </c>
      <c r="O434" s="42">
        <v>0</v>
      </c>
      <c r="P434" s="42" t="s">
        <v>19</v>
      </c>
      <c r="Q434" s="42">
        <v>0</v>
      </c>
      <c r="R434" s="42">
        <v>0</v>
      </c>
    </row>
    <row r="435" spans="1:18" x14ac:dyDescent="0.25">
      <c r="A435" s="40" t="s">
        <v>20</v>
      </c>
      <c r="B435" s="40" t="s">
        <v>1022</v>
      </c>
      <c r="C435" s="40" t="s">
        <v>1023</v>
      </c>
      <c r="D435" s="40" t="s">
        <v>784</v>
      </c>
      <c r="E435" s="40" t="s">
        <v>785</v>
      </c>
      <c r="F435" s="41">
        <v>44592</v>
      </c>
      <c r="G435" s="41">
        <v>44680</v>
      </c>
      <c r="H435" s="43">
        <v>5256000</v>
      </c>
      <c r="I435" s="40" t="s">
        <v>34</v>
      </c>
      <c r="J435" s="40">
        <v>91</v>
      </c>
      <c r="K435" s="40">
        <v>0</v>
      </c>
      <c r="L435" s="42">
        <v>0</v>
      </c>
      <c r="M435" s="51">
        <v>1.7999999999999999E-2</v>
      </c>
      <c r="N435" s="42">
        <v>-23914.799999999999</v>
      </c>
      <c r="O435" s="42">
        <v>-23914.799999999999</v>
      </c>
      <c r="P435" s="42" t="s">
        <v>19</v>
      </c>
      <c r="Q435" s="42">
        <v>-15768</v>
      </c>
      <c r="R435" s="42">
        <v>-7358.4000000000005</v>
      </c>
    </row>
    <row r="436" spans="1:18" x14ac:dyDescent="0.25">
      <c r="A436" s="40" t="s">
        <v>20</v>
      </c>
      <c r="B436" s="40" t="s">
        <v>1024</v>
      </c>
      <c r="C436" s="40" t="s">
        <v>1025</v>
      </c>
      <c r="D436" s="40" t="s">
        <v>128</v>
      </c>
      <c r="E436" s="40" t="s">
        <v>129</v>
      </c>
      <c r="F436" s="41">
        <v>44306</v>
      </c>
      <c r="G436" s="41">
        <v>44671</v>
      </c>
      <c r="H436" s="43">
        <v>40000000</v>
      </c>
      <c r="I436" s="40" t="s">
        <v>34</v>
      </c>
      <c r="J436" s="40">
        <v>365</v>
      </c>
      <c r="K436" s="40">
        <v>2.8500000000000001E-2</v>
      </c>
      <c r="L436" s="42">
        <v>-1140000</v>
      </c>
      <c r="M436" s="51">
        <v>0</v>
      </c>
      <c r="N436" s="42">
        <v>0</v>
      </c>
      <c r="O436" s="42">
        <v>-1140000</v>
      </c>
      <c r="P436" s="42" t="s">
        <v>19</v>
      </c>
      <c r="Q436" s="42">
        <v>-1080657.5342465753</v>
      </c>
      <c r="R436" s="42">
        <v>-59342.465753424658</v>
      </c>
    </row>
    <row r="437" spans="1:18" x14ac:dyDescent="0.25">
      <c r="A437" s="40" t="s">
        <v>20</v>
      </c>
      <c r="B437" s="40" t="s">
        <v>1024</v>
      </c>
      <c r="C437" s="40" t="s">
        <v>1025</v>
      </c>
      <c r="D437" s="40" t="s">
        <v>128</v>
      </c>
      <c r="E437" s="40" t="s">
        <v>129</v>
      </c>
      <c r="F437" s="41">
        <v>44408</v>
      </c>
      <c r="G437" s="41">
        <v>44773</v>
      </c>
      <c r="H437" s="43">
        <v>40000000</v>
      </c>
      <c r="I437" s="40" t="s">
        <v>34</v>
      </c>
      <c r="J437" s="40">
        <v>365</v>
      </c>
      <c r="K437" s="40">
        <v>2.8500000000000001E-2</v>
      </c>
      <c r="L437" s="42">
        <v>-1140000</v>
      </c>
      <c r="M437" s="51">
        <v>0</v>
      </c>
      <c r="N437" s="42">
        <v>0</v>
      </c>
      <c r="O437" s="42">
        <v>-1140000</v>
      </c>
      <c r="P437" s="42" t="s">
        <v>19</v>
      </c>
      <c r="Q437" s="42">
        <v>-762082.191780822</v>
      </c>
      <c r="R437" s="42">
        <v>-377917.80821917811</v>
      </c>
    </row>
    <row r="438" spans="1:18" x14ac:dyDescent="0.25">
      <c r="A438" s="40" t="s">
        <v>20</v>
      </c>
      <c r="B438" s="40" t="s">
        <v>1026</v>
      </c>
      <c r="C438" s="40" t="s">
        <v>1027</v>
      </c>
      <c r="D438" s="40" t="s">
        <v>531</v>
      </c>
      <c r="E438" s="40" t="s">
        <v>532</v>
      </c>
      <c r="F438" s="41">
        <v>44582</v>
      </c>
      <c r="G438" s="41">
        <v>44672</v>
      </c>
      <c r="H438" s="43">
        <v>7566449.7699999996</v>
      </c>
      <c r="I438" s="40" t="s">
        <v>34</v>
      </c>
      <c r="J438" s="40">
        <v>90</v>
      </c>
      <c r="K438" s="40">
        <v>0</v>
      </c>
      <c r="L438" s="42">
        <v>0</v>
      </c>
      <c r="M438" s="51">
        <v>1.0200000000000001E-2</v>
      </c>
      <c r="N438" s="42">
        <v>-19294.4469135</v>
      </c>
      <c r="O438" s="42">
        <v>-19294.4469135</v>
      </c>
      <c r="P438" s="42" t="s">
        <v>19</v>
      </c>
      <c r="Q438" s="42">
        <v>-15006.792043833333</v>
      </c>
      <c r="R438" s="42">
        <v>-4287.6548696666669</v>
      </c>
    </row>
    <row r="439" spans="1:18" x14ac:dyDescent="0.25">
      <c r="A439" s="40" t="s">
        <v>20</v>
      </c>
      <c r="B439" s="40" t="s">
        <v>1028</v>
      </c>
      <c r="C439" s="40" t="s">
        <v>1029</v>
      </c>
      <c r="D439" s="40" t="s">
        <v>748</v>
      </c>
      <c r="E439" s="40" t="s">
        <v>749</v>
      </c>
      <c r="F439" s="41">
        <v>44651</v>
      </c>
      <c r="G439" s="41">
        <v>44742</v>
      </c>
      <c r="H439" s="43">
        <v>6050847.4400000004</v>
      </c>
      <c r="I439" s="40" t="s">
        <v>34</v>
      </c>
      <c r="J439" s="40">
        <v>91</v>
      </c>
      <c r="K439" s="40">
        <v>0</v>
      </c>
      <c r="L439" s="42">
        <v>0</v>
      </c>
      <c r="M439" s="51">
        <v>1.4E-2</v>
      </c>
      <c r="N439" s="42">
        <v>-21413.276773777779</v>
      </c>
      <c r="O439" s="42">
        <v>-21413.276773777779</v>
      </c>
      <c r="P439" s="42" t="s">
        <v>19</v>
      </c>
      <c r="Q439" s="42">
        <v>-235.31073377777781</v>
      </c>
      <c r="R439" s="42">
        <v>-21177.966040000003</v>
      </c>
    </row>
    <row r="440" spans="1:18" x14ac:dyDescent="0.25">
      <c r="A440" s="40" t="s">
        <v>20</v>
      </c>
      <c r="B440" s="40" t="s">
        <v>1030</v>
      </c>
      <c r="C440" s="40" t="s">
        <v>1031</v>
      </c>
      <c r="D440" s="40" t="s">
        <v>768</v>
      </c>
      <c r="E440" s="40" t="s">
        <v>769</v>
      </c>
      <c r="F440" s="41">
        <v>44578</v>
      </c>
      <c r="G440" s="41">
        <v>44670</v>
      </c>
      <c r="H440" s="43">
        <v>14750000</v>
      </c>
      <c r="I440" s="40" t="s">
        <v>34</v>
      </c>
      <c r="J440" s="40">
        <v>92</v>
      </c>
      <c r="K440" s="40">
        <v>0</v>
      </c>
      <c r="L440" s="42">
        <v>0</v>
      </c>
      <c r="M440" s="51">
        <v>1.12E-2</v>
      </c>
      <c r="N440" s="42">
        <v>-42217.777777777774</v>
      </c>
      <c r="O440" s="42">
        <v>-42217.777777777774</v>
      </c>
      <c r="P440" s="42" t="s">
        <v>19</v>
      </c>
      <c r="Q440" s="42">
        <v>-33957.777777777774</v>
      </c>
      <c r="R440" s="42">
        <v>-8260</v>
      </c>
    </row>
    <row r="441" spans="1:18" x14ac:dyDescent="0.25">
      <c r="A441" s="40" t="s">
        <v>20</v>
      </c>
      <c r="B441" s="40" t="s">
        <v>1032</v>
      </c>
      <c r="C441" s="40" t="s">
        <v>1033</v>
      </c>
      <c r="D441" s="40" t="s">
        <v>1034</v>
      </c>
      <c r="E441" s="40" t="s">
        <v>1035</v>
      </c>
      <c r="F441" s="41">
        <v>44651</v>
      </c>
      <c r="G441" s="41">
        <v>44742</v>
      </c>
      <c r="H441" s="43">
        <v>33333333.359999999</v>
      </c>
      <c r="I441" s="40" t="s">
        <v>34</v>
      </c>
      <c r="J441" s="40">
        <v>91</v>
      </c>
      <c r="K441" s="40">
        <v>0</v>
      </c>
      <c r="L441" s="42">
        <v>0</v>
      </c>
      <c r="M441" s="51">
        <v>1.6E-2</v>
      </c>
      <c r="N441" s="42">
        <v>-134814.81492266664</v>
      </c>
      <c r="O441" s="42">
        <v>-134814.81492266664</v>
      </c>
      <c r="P441" s="42" t="s">
        <v>19</v>
      </c>
      <c r="Q441" s="42">
        <v>-1481.4814826666666</v>
      </c>
      <c r="R441" s="42">
        <v>-133333.33343999999</v>
      </c>
    </row>
    <row r="442" spans="1:18" x14ac:dyDescent="0.25">
      <c r="A442" s="40" t="s">
        <v>20</v>
      </c>
      <c r="B442" s="40" t="s">
        <v>1036</v>
      </c>
      <c r="C442" s="40" t="s">
        <v>1037</v>
      </c>
      <c r="D442" s="40" t="s">
        <v>836</v>
      </c>
      <c r="E442" s="40" t="s">
        <v>837</v>
      </c>
      <c r="F442" s="41">
        <v>44561</v>
      </c>
      <c r="G442" s="41">
        <v>44742</v>
      </c>
      <c r="H442" s="43">
        <v>9240253.1999999993</v>
      </c>
      <c r="I442" s="40" t="s">
        <v>34</v>
      </c>
      <c r="J442" s="40">
        <v>181</v>
      </c>
      <c r="K442" s="40">
        <v>-5.4400000000000004E-3</v>
      </c>
      <c r="L442" s="42">
        <v>25273.119196799998</v>
      </c>
      <c r="M442" s="51">
        <v>1.1900000000000001E-2</v>
      </c>
      <c r="N442" s="42">
        <v>-55284.948242999999</v>
      </c>
      <c r="O442" s="42">
        <v>-30011.8290462</v>
      </c>
      <c r="P442" s="42" t="s">
        <v>19</v>
      </c>
      <c r="Q442" s="42">
        <v>-15088.820128200001</v>
      </c>
      <c r="R442" s="42">
        <v>-14923.008918</v>
      </c>
    </row>
    <row r="443" spans="1:18" x14ac:dyDescent="0.25">
      <c r="A443" s="40" t="s">
        <v>20</v>
      </c>
      <c r="B443" s="40" t="s">
        <v>1038</v>
      </c>
      <c r="C443" s="40" t="s">
        <v>1039</v>
      </c>
      <c r="D443" s="40" t="s">
        <v>956</v>
      </c>
      <c r="E443" s="40" t="s">
        <v>22</v>
      </c>
      <c r="F443" s="41">
        <v>44592</v>
      </c>
      <c r="G443" s="41">
        <v>44680</v>
      </c>
      <c r="H443" s="43">
        <v>42500000</v>
      </c>
      <c r="I443" s="40" t="s">
        <v>34</v>
      </c>
      <c r="J443" s="40">
        <v>88</v>
      </c>
      <c r="K443" s="40">
        <v>0</v>
      </c>
      <c r="L443" s="42">
        <v>0</v>
      </c>
      <c r="M443" s="51">
        <v>1.6E-2</v>
      </c>
      <c r="N443" s="42">
        <v>-166222.22222222222</v>
      </c>
      <c r="O443" s="42">
        <v>-166222.22222222222</v>
      </c>
      <c r="P443" s="42" t="s">
        <v>19</v>
      </c>
      <c r="Q443" s="42">
        <v>-113333.33333333333</v>
      </c>
      <c r="R443" s="42">
        <v>-52888.888888888891</v>
      </c>
    </row>
    <row r="444" spans="1:18" x14ac:dyDescent="0.25">
      <c r="A444" s="40" t="s">
        <v>20</v>
      </c>
      <c r="B444" s="40" t="s">
        <v>1040</v>
      </c>
      <c r="C444" s="40" t="s">
        <v>1041</v>
      </c>
      <c r="D444" s="40" t="s">
        <v>1042</v>
      </c>
      <c r="E444" s="40" t="s">
        <v>1043</v>
      </c>
      <c r="F444" s="41">
        <v>44588</v>
      </c>
      <c r="G444" s="41">
        <v>44678</v>
      </c>
      <c r="H444" s="43">
        <v>33333333.34</v>
      </c>
      <c r="I444" s="40" t="s">
        <v>34</v>
      </c>
      <c r="J444" s="40">
        <v>90</v>
      </c>
      <c r="K444" s="40">
        <v>0</v>
      </c>
      <c r="L444" s="42">
        <v>0</v>
      </c>
      <c r="M444" s="51">
        <v>1.6500000000000001E-2</v>
      </c>
      <c r="N444" s="42">
        <v>-137500.00002750001</v>
      </c>
      <c r="O444" s="42">
        <v>-137500.00002750001</v>
      </c>
      <c r="P444" s="42" t="s">
        <v>19</v>
      </c>
      <c r="Q444" s="42">
        <v>-97777.777797333343</v>
      </c>
      <c r="R444" s="42">
        <v>-39722.222230166662</v>
      </c>
    </row>
    <row r="445" spans="1:18" x14ac:dyDescent="0.25">
      <c r="A445" s="40" t="s">
        <v>20</v>
      </c>
      <c r="B445" s="40" t="s">
        <v>1044</v>
      </c>
      <c r="C445" s="40" t="s">
        <v>1045</v>
      </c>
      <c r="D445" s="40" t="s">
        <v>1046</v>
      </c>
      <c r="E445" s="40" t="s">
        <v>1047</v>
      </c>
      <c r="F445" s="41">
        <v>44642</v>
      </c>
      <c r="G445" s="41">
        <v>44673</v>
      </c>
      <c r="H445" s="43">
        <v>2029509.67</v>
      </c>
      <c r="I445" s="40" t="s">
        <v>34</v>
      </c>
      <c r="J445" s="40">
        <v>31</v>
      </c>
      <c r="K445" s="40">
        <v>0</v>
      </c>
      <c r="L445" s="42">
        <v>0</v>
      </c>
      <c r="M445" s="51">
        <v>2.4E-2</v>
      </c>
      <c r="N445" s="42">
        <v>-4194.3199846666666</v>
      </c>
      <c r="O445" s="42">
        <v>-4194.3199846666666</v>
      </c>
      <c r="P445" s="42" t="s">
        <v>19</v>
      </c>
      <c r="Q445" s="42">
        <v>-1353.0064466666665</v>
      </c>
      <c r="R445" s="42">
        <v>-2841.3135379999999</v>
      </c>
    </row>
    <row r="446" spans="1:18" x14ac:dyDescent="0.25">
      <c r="A446" s="40" t="s">
        <v>20</v>
      </c>
      <c r="B446" s="40" t="s">
        <v>1048</v>
      </c>
      <c r="C446" s="40" t="s">
        <v>1049</v>
      </c>
      <c r="D446" s="40" t="s">
        <v>748</v>
      </c>
      <c r="E446" s="40" t="s">
        <v>749</v>
      </c>
      <c r="F446" s="41">
        <v>44649</v>
      </c>
      <c r="G446" s="41">
        <v>44741</v>
      </c>
      <c r="H446" s="43">
        <v>96706.75</v>
      </c>
      <c r="I446" s="40" t="s">
        <v>34</v>
      </c>
      <c r="J446" s="40">
        <v>92</v>
      </c>
      <c r="K446" s="40">
        <v>7.4999999999999997E-3</v>
      </c>
      <c r="L446" s="42">
        <v>-185.35460416666663</v>
      </c>
      <c r="M446" s="51">
        <v>0</v>
      </c>
      <c r="N446" s="42">
        <v>0</v>
      </c>
      <c r="O446" s="42">
        <v>-185.35460416666663</v>
      </c>
      <c r="P446" s="42" t="s">
        <v>240</v>
      </c>
      <c r="Q446" s="42">
        <v>-6.0441718749999991</v>
      </c>
      <c r="R446" s="42">
        <v>-179.31043229166661</v>
      </c>
    </row>
    <row r="447" spans="1:18" x14ac:dyDescent="0.25">
      <c r="A447" s="40" t="s">
        <v>20</v>
      </c>
      <c r="B447" s="40" t="s">
        <v>1050</v>
      </c>
      <c r="C447" s="40" t="s">
        <v>1051</v>
      </c>
      <c r="D447" s="40" t="s">
        <v>959</v>
      </c>
      <c r="E447" s="40" t="s">
        <v>960</v>
      </c>
      <c r="F447" s="41">
        <v>44651</v>
      </c>
      <c r="G447" s="41">
        <v>44681</v>
      </c>
      <c r="H447" s="43">
        <v>461538.33</v>
      </c>
      <c r="I447" s="40" t="s">
        <v>34</v>
      </c>
      <c r="J447" s="40">
        <v>30</v>
      </c>
      <c r="K447" s="40">
        <v>0</v>
      </c>
      <c r="L447" s="42">
        <v>0</v>
      </c>
      <c r="M447" s="51">
        <v>3.2500000000000001E-2</v>
      </c>
      <c r="N447" s="42">
        <v>-1249.9996437499999</v>
      </c>
      <c r="O447" s="42">
        <v>-1249.9996437499999</v>
      </c>
      <c r="P447" s="42" t="s">
        <v>19</v>
      </c>
      <c r="Q447" s="42">
        <v>-41.666654791666666</v>
      </c>
      <c r="R447" s="42">
        <v>-1208.3329889583333</v>
      </c>
    </row>
    <row r="448" spans="1:18" x14ac:dyDescent="0.25">
      <c r="A448" s="40" t="s">
        <v>20</v>
      </c>
      <c r="B448" s="40" t="s">
        <v>1052</v>
      </c>
      <c r="C448" s="40" t="s">
        <v>1053</v>
      </c>
      <c r="D448" s="40" t="s">
        <v>836</v>
      </c>
      <c r="E448" s="40" t="s">
        <v>837</v>
      </c>
      <c r="F448" s="41">
        <v>44650</v>
      </c>
      <c r="G448" s="41">
        <v>44742</v>
      </c>
      <c r="H448" s="43">
        <v>444788</v>
      </c>
      <c r="I448" s="40" t="s">
        <v>34</v>
      </c>
      <c r="J448" s="40">
        <v>92</v>
      </c>
      <c r="K448" s="40">
        <v>0</v>
      </c>
      <c r="L448" s="42">
        <v>0</v>
      </c>
      <c r="M448" s="51">
        <v>1.35E-2</v>
      </c>
      <c r="N448" s="42">
        <v>-1534.5185999999999</v>
      </c>
      <c r="O448" s="42">
        <v>-1534.5185999999999</v>
      </c>
      <c r="P448" s="42" t="s">
        <v>19</v>
      </c>
      <c r="Q448" s="42">
        <v>-33.359099999999998</v>
      </c>
      <c r="R448" s="42">
        <v>-1501.1595</v>
      </c>
    </row>
    <row r="449" spans="1:18" x14ac:dyDescent="0.25">
      <c r="A449" s="40" t="s">
        <v>20</v>
      </c>
      <c r="B449" s="40" t="s">
        <v>1054</v>
      </c>
      <c r="C449" s="40" t="s">
        <v>1055</v>
      </c>
      <c r="D449" s="40" t="s">
        <v>79</v>
      </c>
      <c r="E449" s="40" t="s">
        <v>44</v>
      </c>
      <c r="F449" s="41">
        <v>44621</v>
      </c>
      <c r="G449" s="41">
        <v>44652</v>
      </c>
      <c r="H449" s="43">
        <v>13034150.67</v>
      </c>
      <c r="I449" s="40" t="s">
        <v>34</v>
      </c>
      <c r="J449" s="40">
        <v>31</v>
      </c>
      <c r="K449" s="40">
        <v>1.2500000000000001E-2</v>
      </c>
      <c r="L449" s="42">
        <v>-14029.814957291666</v>
      </c>
      <c r="M449" s="51">
        <v>0</v>
      </c>
      <c r="N449" s="42">
        <v>0</v>
      </c>
      <c r="O449" s="42">
        <v>-14029.814957291666</v>
      </c>
      <c r="P449" s="42" t="s">
        <v>19</v>
      </c>
      <c r="Q449" s="42">
        <v>-14029.814957291666</v>
      </c>
      <c r="R449" s="42">
        <v>0</v>
      </c>
    </row>
    <row r="450" spans="1:18" x14ac:dyDescent="0.25">
      <c r="A450" s="40" t="s">
        <v>20</v>
      </c>
      <c r="B450" s="40" t="s">
        <v>1056</v>
      </c>
      <c r="C450" s="40" t="s">
        <v>1057</v>
      </c>
      <c r="D450" s="40" t="s">
        <v>1058</v>
      </c>
      <c r="E450" s="40" t="s">
        <v>1059</v>
      </c>
      <c r="F450" s="41">
        <v>44651</v>
      </c>
      <c r="G450" s="41">
        <v>44742</v>
      </c>
      <c r="H450" s="43">
        <v>715500</v>
      </c>
      <c r="I450" s="40" t="s">
        <v>34</v>
      </c>
      <c r="J450" s="40">
        <v>91</v>
      </c>
      <c r="K450" s="40">
        <v>-4.7299999999999998E-3</v>
      </c>
      <c r="L450" s="42">
        <v>843.76072602739725</v>
      </c>
      <c r="M450" s="51">
        <v>2.5000000000000001E-2</v>
      </c>
      <c r="N450" s="42">
        <v>-4459.6232876712329</v>
      </c>
      <c r="O450" s="42">
        <v>-3615.8625616438358</v>
      </c>
      <c r="P450" s="42" t="s">
        <v>19</v>
      </c>
      <c r="Q450" s="42">
        <v>-39.734753424657541</v>
      </c>
      <c r="R450" s="42">
        <v>-3576.1278082191784</v>
      </c>
    </row>
    <row r="451" spans="1:18" x14ac:dyDescent="0.25">
      <c r="A451" s="40" t="s">
        <v>20</v>
      </c>
      <c r="B451" s="40" t="s">
        <v>1060</v>
      </c>
      <c r="C451" s="40" t="s">
        <v>1061</v>
      </c>
      <c r="D451" s="40" t="s">
        <v>1058</v>
      </c>
      <c r="E451" s="40" t="s">
        <v>1059</v>
      </c>
      <c r="F451" s="41">
        <v>44651</v>
      </c>
      <c r="G451" s="41">
        <v>44742</v>
      </c>
      <c r="H451" s="43">
        <v>1525000</v>
      </c>
      <c r="I451" s="40" t="s">
        <v>34</v>
      </c>
      <c r="J451" s="40">
        <v>91</v>
      </c>
      <c r="K451" s="40">
        <v>-4.7299999999999998E-3</v>
      </c>
      <c r="L451" s="42">
        <v>1798.3719178082192</v>
      </c>
      <c r="M451" s="51">
        <v>2.5000000000000001E-2</v>
      </c>
      <c r="N451" s="42">
        <v>-9505.1369863013697</v>
      </c>
      <c r="O451" s="42">
        <v>-7706.7650684931505</v>
      </c>
      <c r="P451" s="42" t="s">
        <v>19</v>
      </c>
      <c r="Q451" s="42">
        <v>-84.689726027397271</v>
      </c>
      <c r="R451" s="42">
        <v>-7622.0753424657532</v>
      </c>
    </row>
    <row r="452" spans="1:18" x14ac:dyDescent="0.25">
      <c r="A452" s="40" t="s">
        <v>20</v>
      </c>
      <c r="B452" s="40" t="s">
        <v>1062</v>
      </c>
      <c r="C452" s="40" t="s">
        <v>1063</v>
      </c>
      <c r="D452" s="40" t="s">
        <v>1058</v>
      </c>
      <c r="E452" s="40" t="s">
        <v>1059</v>
      </c>
      <c r="F452" s="41">
        <v>44650</v>
      </c>
      <c r="G452" s="41">
        <v>44742</v>
      </c>
      <c r="H452" s="43">
        <v>704000</v>
      </c>
      <c r="I452" s="40" t="s">
        <v>34</v>
      </c>
      <c r="J452" s="40">
        <v>92</v>
      </c>
      <c r="K452" s="40">
        <v>-4.7699999999999999E-3</v>
      </c>
      <c r="L452" s="42">
        <v>858.17599999999993</v>
      </c>
      <c r="M452" s="51">
        <v>2.2499999999999999E-2</v>
      </c>
      <c r="N452" s="42">
        <v>-4047.9999999999995</v>
      </c>
      <c r="O452" s="42">
        <v>-3189.8239999999996</v>
      </c>
      <c r="P452" s="42" t="s">
        <v>19</v>
      </c>
      <c r="Q452" s="42">
        <v>-69.343999999999994</v>
      </c>
      <c r="R452" s="42">
        <v>-3120.4799999999996</v>
      </c>
    </row>
    <row r="453" spans="1:18" x14ac:dyDescent="0.25">
      <c r="A453" s="40" t="s">
        <v>20</v>
      </c>
      <c r="B453" s="40" t="s">
        <v>1064</v>
      </c>
      <c r="C453" s="40" t="s">
        <v>1065</v>
      </c>
      <c r="D453" s="40" t="s">
        <v>1058</v>
      </c>
      <c r="E453" s="40" t="s">
        <v>1059</v>
      </c>
      <c r="F453" s="41">
        <v>44599</v>
      </c>
      <c r="G453" s="41">
        <v>44690</v>
      </c>
      <c r="H453" s="43">
        <v>4072000</v>
      </c>
      <c r="I453" s="40" t="s">
        <v>34</v>
      </c>
      <c r="J453" s="40">
        <v>91</v>
      </c>
      <c r="K453" s="40">
        <v>-5.5100000000000001E-3</v>
      </c>
      <c r="L453" s="42">
        <v>5593.8123835616443</v>
      </c>
      <c r="M453" s="51">
        <v>2.5000000000000001E-2</v>
      </c>
      <c r="N453" s="42">
        <v>-25380.273972602739</v>
      </c>
      <c r="O453" s="42">
        <v>-19786.461589041093</v>
      </c>
      <c r="P453" s="42" t="s">
        <v>19</v>
      </c>
      <c r="Q453" s="42">
        <v>-11523.983123287671</v>
      </c>
      <c r="R453" s="42">
        <v>-8262.4784657534237</v>
      </c>
    </row>
    <row r="454" spans="1:18" x14ac:dyDescent="0.25">
      <c r="A454" s="40" t="s">
        <v>20</v>
      </c>
      <c r="B454" s="40" t="s">
        <v>1066</v>
      </c>
      <c r="C454" s="40" t="s">
        <v>1067</v>
      </c>
      <c r="D454" s="40" t="s">
        <v>1058</v>
      </c>
      <c r="E454" s="40" t="s">
        <v>1059</v>
      </c>
      <c r="F454" s="41">
        <v>44648</v>
      </c>
      <c r="G454" s="41">
        <v>44739</v>
      </c>
      <c r="H454" s="43">
        <v>1998750</v>
      </c>
      <c r="I454" s="40" t="s">
        <v>34</v>
      </c>
      <c r="J454" s="40">
        <v>91</v>
      </c>
      <c r="K454" s="40">
        <v>0</v>
      </c>
      <c r="L454" s="42">
        <v>0</v>
      </c>
      <c r="M454" s="51">
        <v>2.5000000000000001E-2</v>
      </c>
      <c r="N454" s="42">
        <v>-12457.962328767124</v>
      </c>
      <c r="O454" s="42">
        <v>-12457.962328767124</v>
      </c>
      <c r="P454" s="42" t="s">
        <v>19</v>
      </c>
      <c r="Q454" s="42">
        <v>-547.60273972602749</v>
      </c>
      <c r="R454" s="42">
        <v>-11910.359589041096</v>
      </c>
    </row>
    <row r="455" spans="1:18" x14ac:dyDescent="0.25">
      <c r="A455" s="40" t="s">
        <v>20</v>
      </c>
      <c r="B455" s="40" t="s">
        <v>1068</v>
      </c>
      <c r="C455" s="40" t="s">
        <v>1069</v>
      </c>
      <c r="D455" s="40" t="s">
        <v>1058</v>
      </c>
      <c r="E455" s="40" t="s">
        <v>1059</v>
      </c>
      <c r="F455" s="41">
        <v>44592</v>
      </c>
      <c r="G455" s="41">
        <v>44680</v>
      </c>
      <c r="H455" s="43">
        <v>14434998.880000001</v>
      </c>
      <c r="I455" s="40" t="s">
        <v>34</v>
      </c>
      <c r="J455" s="40">
        <v>88</v>
      </c>
      <c r="K455" s="40">
        <v>0</v>
      </c>
      <c r="L455" s="42">
        <v>0</v>
      </c>
      <c r="M455" s="51">
        <v>2.5000000000000001E-2</v>
      </c>
      <c r="N455" s="42">
        <v>-87005.472701369887</v>
      </c>
      <c r="O455" s="42">
        <v>-87005.472701369887</v>
      </c>
      <c r="P455" s="42" t="s">
        <v>19</v>
      </c>
      <c r="Q455" s="42">
        <v>-59321.913205479461</v>
      </c>
      <c r="R455" s="42">
        <v>-27683.559495890418</v>
      </c>
    </row>
    <row r="456" spans="1:18" x14ac:dyDescent="0.25">
      <c r="A456" s="40" t="s">
        <v>20</v>
      </c>
      <c r="B456" s="40" t="s">
        <v>1070</v>
      </c>
      <c r="C456" s="40" t="s">
        <v>1071</v>
      </c>
      <c r="D456" s="40" t="s">
        <v>1058</v>
      </c>
      <c r="E456" s="40" t="s">
        <v>1059</v>
      </c>
      <c r="F456" s="41">
        <v>44624</v>
      </c>
      <c r="G456" s="41">
        <v>44716</v>
      </c>
      <c r="H456" s="43">
        <v>1699964.11</v>
      </c>
      <c r="I456" s="40" t="s">
        <v>34</v>
      </c>
      <c r="J456" s="40">
        <v>92</v>
      </c>
      <c r="K456" s="40">
        <v>0</v>
      </c>
      <c r="L456" s="42">
        <v>0</v>
      </c>
      <c r="M456" s="51">
        <v>2.5000000000000001E-2</v>
      </c>
      <c r="N456" s="42">
        <v>-10860.881813888889</v>
      </c>
      <c r="O456" s="42">
        <v>-10860.881813888889</v>
      </c>
      <c r="P456" s="42" t="s">
        <v>19</v>
      </c>
      <c r="Q456" s="42">
        <v>-3305.4857694444449</v>
      </c>
      <c r="R456" s="42">
        <v>-7555.3960444444447</v>
      </c>
    </row>
    <row r="457" spans="1:18" x14ac:dyDescent="0.25">
      <c r="A457" s="40" t="s">
        <v>20</v>
      </c>
      <c r="B457" s="40" t="s">
        <v>1072</v>
      </c>
      <c r="C457" s="40" t="s">
        <v>1073</v>
      </c>
      <c r="D457" s="40" t="s">
        <v>1074</v>
      </c>
      <c r="E457" s="40" t="s">
        <v>44</v>
      </c>
      <c r="F457" s="41">
        <v>44625</v>
      </c>
      <c r="G457" s="41">
        <v>44656</v>
      </c>
      <c r="H457" s="43">
        <v>1556167.14</v>
      </c>
      <c r="I457" s="40" t="s">
        <v>34</v>
      </c>
      <c r="J457" s="40">
        <v>31</v>
      </c>
      <c r="K457" s="40">
        <v>6.8999999999999999E-3</v>
      </c>
      <c r="L457" s="42">
        <v>-924.62264234999986</v>
      </c>
      <c r="M457" s="51">
        <v>0</v>
      </c>
      <c r="N457" s="42">
        <v>0</v>
      </c>
      <c r="O457" s="42">
        <v>-924.62264234999986</v>
      </c>
      <c r="P457" s="42" t="s">
        <v>19</v>
      </c>
      <c r="Q457" s="42">
        <v>-805.31649494999988</v>
      </c>
      <c r="R457" s="42">
        <v>-119.30614739999999</v>
      </c>
    </row>
    <row r="458" spans="1:18" x14ac:dyDescent="0.25">
      <c r="A458" s="40" t="s">
        <v>20</v>
      </c>
      <c r="B458" s="40" t="s">
        <v>1075</v>
      </c>
      <c r="C458" s="40" t="s">
        <v>1076</v>
      </c>
      <c r="D458" s="40" t="s">
        <v>347</v>
      </c>
      <c r="E458" s="40" t="s">
        <v>25</v>
      </c>
      <c r="F458" s="41">
        <v>44650</v>
      </c>
      <c r="G458" s="41">
        <v>44742</v>
      </c>
      <c r="H458" s="43">
        <v>14520833.310000001</v>
      </c>
      <c r="I458" s="40" t="s">
        <v>34</v>
      </c>
      <c r="J458" s="40">
        <v>92</v>
      </c>
      <c r="K458" s="40">
        <v>0</v>
      </c>
      <c r="L458" s="42">
        <v>0</v>
      </c>
      <c r="M458" s="51">
        <v>1.7500000000000002E-2</v>
      </c>
      <c r="N458" s="42">
        <v>-64940.393414166669</v>
      </c>
      <c r="O458" s="42">
        <v>-64940.393414166669</v>
      </c>
      <c r="P458" s="42" t="s">
        <v>19</v>
      </c>
      <c r="Q458" s="42">
        <v>-1411.7476829166667</v>
      </c>
      <c r="R458" s="42">
        <v>-63528.645731250006</v>
      </c>
    </row>
    <row r="459" spans="1:18" x14ac:dyDescent="0.25">
      <c r="A459" s="40" t="s">
        <v>20</v>
      </c>
      <c r="B459" s="40" t="s">
        <v>1077</v>
      </c>
      <c r="C459" s="40" t="s">
        <v>1078</v>
      </c>
      <c r="D459" s="40" t="s">
        <v>1079</v>
      </c>
      <c r="E459" s="40" t="s">
        <v>1080</v>
      </c>
      <c r="F459" s="41">
        <v>44630</v>
      </c>
      <c r="G459" s="41">
        <v>44661</v>
      </c>
      <c r="H459" s="43">
        <v>2619531.98</v>
      </c>
      <c r="I459" s="40" t="s">
        <v>34</v>
      </c>
      <c r="J459" s="40">
        <v>31</v>
      </c>
      <c r="K459" s="40">
        <v>-4.4299999999999999E-3</v>
      </c>
      <c r="L459" s="42">
        <v>999.27868559277772</v>
      </c>
      <c r="M459" s="51">
        <v>7.4999999999999997E-3</v>
      </c>
      <c r="N459" s="42">
        <v>-1691.7810704166666</v>
      </c>
      <c r="O459" s="42">
        <v>-692.50238482388886</v>
      </c>
      <c r="P459" s="42" t="s">
        <v>19</v>
      </c>
      <c r="Q459" s="42">
        <v>-491.45330535888888</v>
      </c>
      <c r="R459" s="42">
        <v>-201.04907946500001</v>
      </c>
    </row>
    <row r="460" spans="1:18" x14ac:dyDescent="0.25">
      <c r="A460" s="40" t="s">
        <v>20</v>
      </c>
      <c r="B460" s="40" t="s">
        <v>1081</v>
      </c>
      <c r="C460" s="40" t="s">
        <v>1082</v>
      </c>
      <c r="D460" s="40" t="s">
        <v>1083</v>
      </c>
      <c r="E460" s="40" t="s">
        <v>1084</v>
      </c>
      <c r="F460" s="41">
        <v>44650</v>
      </c>
      <c r="G460" s="41">
        <v>44681</v>
      </c>
      <c r="H460" s="43">
        <v>1921980.39</v>
      </c>
      <c r="I460" s="40" t="s">
        <v>34</v>
      </c>
      <c r="J460" s="40">
        <v>31</v>
      </c>
      <c r="K460" s="40">
        <v>0</v>
      </c>
      <c r="L460" s="42">
        <v>0</v>
      </c>
      <c r="M460" s="51">
        <v>2.5000000000000001E-2</v>
      </c>
      <c r="N460" s="42">
        <v>-4137.5966729166666</v>
      </c>
      <c r="O460" s="42">
        <v>-4137.5966729166666</v>
      </c>
      <c r="P460" s="42" t="s">
        <v>19</v>
      </c>
      <c r="Q460" s="42">
        <v>-266.94172083333331</v>
      </c>
      <c r="R460" s="42">
        <v>-3870.6549520833332</v>
      </c>
    </row>
    <row r="461" spans="1:18" x14ac:dyDescent="0.25">
      <c r="A461" s="40" t="s">
        <v>20</v>
      </c>
      <c r="B461" s="40" t="s">
        <v>1085</v>
      </c>
      <c r="C461" s="40" t="s">
        <v>1086</v>
      </c>
      <c r="D461" s="40" t="s">
        <v>983</v>
      </c>
      <c r="E461" s="40" t="s">
        <v>984</v>
      </c>
      <c r="F461" s="41">
        <v>44592</v>
      </c>
      <c r="G461" s="41">
        <v>44771</v>
      </c>
      <c r="H461" s="43">
        <v>16000000</v>
      </c>
      <c r="I461" s="40" t="s">
        <v>34</v>
      </c>
      <c r="J461" s="40">
        <v>179</v>
      </c>
      <c r="K461" s="40">
        <v>0</v>
      </c>
      <c r="L461" s="42">
        <v>0</v>
      </c>
      <c r="M461" s="51">
        <v>1.9E-2</v>
      </c>
      <c r="N461" s="42">
        <v>-151155.55555555556</v>
      </c>
      <c r="O461" s="42">
        <v>-151155.55555555556</v>
      </c>
      <c r="P461" s="42" t="s">
        <v>19</v>
      </c>
      <c r="Q461" s="42">
        <v>-50666.666666666664</v>
      </c>
      <c r="R461" s="42">
        <v>-100488.88888888889</v>
      </c>
    </row>
    <row r="462" spans="1:18" x14ac:dyDescent="0.25">
      <c r="A462" s="40" t="s">
        <v>20</v>
      </c>
      <c r="B462" s="40" t="s">
        <v>1087</v>
      </c>
      <c r="C462" s="40" t="s">
        <v>1088</v>
      </c>
      <c r="D462" s="40" t="s">
        <v>1089</v>
      </c>
      <c r="E462" s="40" t="s">
        <v>1090</v>
      </c>
      <c r="F462" s="41">
        <v>44560</v>
      </c>
      <c r="G462" s="41">
        <v>44742</v>
      </c>
      <c r="H462" s="43">
        <v>2048758.34</v>
      </c>
      <c r="I462" s="40" t="s">
        <v>34</v>
      </c>
      <c r="J462" s="40">
        <v>182</v>
      </c>
      <c r="K462" s="40">
        <v>-5.4800000000000005E-3</v>
      </c>
      <c r="L462" s="42">
        <v>5598.2181314586305</v>
      </c>
      <c r="M462" s="51">
        <v>2.5000000000000001E-2</v>
      </c>
      <c r="N462" s="42">
        <v>-25539.316293150689</v>
      </c>
      <c r="O462" s="42">
        <v>-19941.098161692058</v>
      </c>
      <c r="P462" s="42" t="s">
        <v>19</v>
      </c>
      <c r="Q462" s="42">
        <v>-10080.11555426192</v>
      </c>
      <c r="R462" s="42">
        <v>-9860.9826074301382</v>
      </c>
    </row>
    <row r="463" spans="1:18" x14ac:dyDescent="0.25">
      <c r="A463" s="40" t="s">
        <v>20</v>
      </c>
      <c r="B463" s="40" t="s">
        <v>1091</v>
      </c>
      <c r="C463" s="40" t="s">
        <v>1092</v>
      </c>
      <c r="D463" s="40" t="s">
        <v>521</v>
      </c>
      <c r="E463" s="40" t="s">
        <v>522</v>
      </c>
      <c r="F463" s="41">
        <v>44651</v>
      </c>
      <c r="G463" s="41">
        <v>44742</v>
      </c>
      <c r="H463" s="43">
        <v>1296296.2</v>
      </c>
      <c r="I463" s="40" t="s">
        <v>34</v>
      </c>
      <c r="J463" s="40">
        <v>90</v>
      </c>
      <c r="K463" s="40">
        <v>2.4899999999999999E-2</v>
      </c>
      <c r="L463" s="42">
        <v>-8069.4438449999989</v>
      </c>
      <c r="M463" s="51">
        <v>0</v>
      </c>
      <c r="N463" s="42">
        <v>0</v>
      </c>
      <c r="O463" s="42">
        <v>-8069.4438449999989</v>
      </c>
      <c r="P463" s="42" t="s">
        <v>19</v>
      </c>
      <c r="Q463" s="42">
        <v>-89.660487166666655</v>
      </c>
      <c r="R463" s="42">
        <v>-8069.4438449999989</v>
      </c>
    </row>
    <row r="464" spans="1:18" x14ac:dyDescent="0.25">
      <c r="A464" s="40" t="s">
        <v>20</v>
      </c>
      <c r="B464" s="40" t="s">
        <v>1093</v>
      </c>
      <c r="C464" s="40" t="s">
        <v>1094</v>
      </c>
      <c r="D464" s="40" t="s">
        <v>152</v>
      </c>
      <c r="E464" s="40" t="s">
        <v>26</v>
      </c>
      <c r="F464" s="41">
        <v>44592</v>
      </c>
      <c r="G464" s="41">
        <v>44680</v>
      </c>
      <c r="H464" s="43">
        <v>21000000</v>
      </c>
      <c r="I464" s="40" t="s">
        <v>34</v>
      </c>
      <c r="J464" s="40">
        <v>88</v>
      </c>
      <c r="K464" s="40">
        <v>0</v>
      </c>
      <c r="L464" s="42">
        <v>0</v>
      </c>
      <c r="M464" s="51">
        <v>1.7000000000000001E-2</v>
      </c>
      <c r="N464" s="42">
        <v>-87266.666666666657</v>
      </c>
      <c r="O464" s="42">
        <v>-87266.666666666657</v>
      </c>
      <c r="P464" s="42" t="s">
        <v>19</v>
      </c>
      <c r="Q464" s="42">
        <v>-59499.999999999985</v>
      </c>
      <c r="R464" s="42">
        <v>-27766.666666666664</v>
      </c>
    </row>
    <row r="465" spans="1:18" x14ac:dyDescent="0.25">
      <c r="A465" s="40" t="s">
        <v>20</v>
      </c>
      <c r="B465" s="40" t="s">
        <v>1095</v>
      </c>
      <c r="C465" s="40" t="s">
        <v>1096</v>
      </c>
      <c r="D465" s="40" t="s">
        <v>1097</v>
      </c>
      <c r="E465" s="40" t="s">
        <v>1098</v>
      </c>
      <c r="F465" s="41">
        <v>44407</v>
      </c>
      <c r="G465" s="41">
        <v>44772</v>
      </c>
      <c r="H465" s="43">
        <v>10000000</v>
      </c>
      <c r="I465" s="40" t="s">
        <v>34</v>
      </c>
      <c r="J465" s="40">
        <v>365</v>
      </c>
      <c r="K465" s="40">
        <v>2.1999999999999999E-2</v>
      </c>
      <c r="L465" s="42">
        <v>-223055.55555555553</v>
      </c>
      <c r="M465" s="51">
        <v>0</v>
      </c>
      <c r="N465" s="42">
        <v>0</v>
      </c>
      <c r="O465" s="42">
        <v>-223055.55555555553</v>
      </c>
      <c r="P465" s="42" t="s">
        <v>19</v>
      </c>
      <c r="Q465" s="42">
        <v>-149722.22222222222</v>
      </c>
      <c r="R465" s="42">
        <v>-73333.333333333328</v>
      </c>
    </row>
    <row r="466" spans="1:18" x14ac:dyDescent="0.25">
      <c r="A466" s="40" t="s">
        <v>20</v>
      </c>
      <c r="B466" s="40" t="s">
        <v>1099</v>
      </c>
      <c r="C466" s="40" t="s">
        <v>1100</v>
      </c>
      <c r="D466" s="40" t="s">
        <v>152</v>
      </c>
      <c r="E466" s="40" t="s">
        <v>26</v>
      </c>
      <c r="F466" s="41">
        <v>44641</v>
      </c>
      <c r="G466" s="41">
        <v>44733</v>
      </c>
      <c r="H466" s="43">
        <v>2840000</v>
      </c>
      <c r="I466" s="40" t="s">
        <v>34</v>
      </c>
      <c r="J466" s="40">
        <v>92</v>
      </c>
      <c r="K466" s="40">
        <v>0</v>
      </c>
      <c r="L466" s="42">
        <v>0</v>
      </c>
      <c r="M466" s="51">
        <v>2.5499999999999998E-2</v>
      </c>
      <c r="N466" s="42">
        <v>-18507.333333333332</v>
      </c>
      <c r="O466" s="42">
        <v>-18507.333333333332</v>
      </c>
      <c r="P466" s="42" t="s">
        <v>19</v>
      </c>
      <c r="Q466" s="42">
        <v>-2212.833333333333</v>
      </c>
      <c r="R466" s="42">
        <v>-16294.5</v>
      </c>
    </row>
    <row r="467" spans="1:18" x14ac:dyDescent="0.25">
      <c r="A467" s="40" t="s">
        <v>20</v>
      </c>
      <c r="B467" s="40" t="s">
        <v>1101</v>
      </c>
      <c r="C467" s="40" t="s">
        <v>1102</v>
      </c>
      <c r="D467" s="40" t="s">
        <v>1103</v>
      </c>
      <c r="E467" s="40" t="s">
        <v>1104</v>
      </c>
      <c r="F467" s="41">
        <v>44592</v>
      </c>
      <c r="G467" s="41">
        <v>44771</v>
      </c>
      <c r="H467" s="43">
        <v>5000000</v>
      </c>
      <c r="I467" s="40" t="s">
        <v>34</v>
      </c>
      <c r="J467" s="40">
        <v>179</v>
      </c>
      <c r="K467" s="40">
        <v>0</v>
      </c>
      <c r="L467" s="42">
        <v>0</v>
      </c>
      <c r="M467" s="51">
        <v>2.1999999999999999E-2</v>
      </c>
      <c r="N467" s="42">
        <v>-54694.444444444445</v>
      </c>
      <c r="O467" s="42">
        <v>-54694.444444444445</v>
      </c>
      <c r="P467" s="42" t="s">
        <v>19</v>
      </c>
      <c r="Q467" s="42">
        <v>-18333.333333333332</v>
      </c>
      <c r="R467" s="42">
        <v>-36361.111111111109</v>
      </c>
    </row>
    <row r="468" spans="1:18" x14ac:dyDescent="0.25">
      <c r="A468" s="40" t="s">
        <v>20</v>
      </c>
      <c r="B468" s="40" t="s">
        <v>1105</v>
      </c>
      <c r="C468" s="40" t="s">
        <v>1106</v>
      </c>
      <c r="D468" s="40" t="s">
        <v>128</v>
      </c>
      <c r="E468" s="40" t="s">
        <v>129</v>
      </c>
      <c r="F468" s="41">
        <v>44592</v>
      </c>
      <c r="G468" s="41">
        <v>44771</v>
      </c>
      <c r="H468" s="43">
        <v>148000000</v>
      </c>
      <c r="I468" s="40" t="s">
        <v>34</v>
      </c>
      <c r="J468" s="40">
        <v>179</v>
      </c>
      <c r="K468" s="40">
        <v>0</v>
      </c>
      <c r="L468" s="42">
        <v>0</v>
      </c>
      <c r="M468" s="51">
        <v>1.9E-2</v>
      </c>
      <c r="N468" s="42">
        <v>-1398188.888888889</v>
      </c>
      <c r="O468" s="42">
        <v>-1398188.888888889</v>
      </c>
      <c r="P468" s="42" t="s">
        <v>19</v>
      </c>
      <c r="Q468" s="42">
        <v>-468666.66666666669</v>
      </c>
      <c r="R468" s="42">
        <v>-929522.22222222236</v>
      </c>
    </row>
    <row r="469" spans="1:18" x14ac:dyDescent="0.25">
      <c r="A469" s="40" t="s">
        <v>20</v>
      </c>
      <c r="B469" s="40" t="s">
        <v>1107</v>
      </c>
      <c r="C469" s="40" t="s">
        <v>1108</v>
      </c>
      <c r="D469" s="40" t="s">
        <v>146</v>
      </c>
      <c r="E469" s="40" t="s">
        <v>147</v>
      </c>
      <c r="F469" s="41">
        <v>44592</v>
      </c>
      <c r="G469" s="41">
        <v>44680</v>
      </c>
      <c r="H469" s="43">
        <v>23571428.579999998</v>
      </c>
      <c r="I469" s="40" t="s">
        <v>34</v>
      </c>
      <c r="J469" s="40">
        <v>88</v>
      </c>
      <c r="K469" s="40">
        <v>0</v>
      </c>
      <c r="L469" s="42">
        <v>0</v>
      </c>
      <c r="M469" s="51">
        <v>1.2E-2</v>
      </c>
      <c r="N469" s="42">
        <v>-69142.857167999988</v>
      </c>
      <c r="O469" s="42">
        <v>-69142.857167999988</v>
      </c>
      <c r="P469" s="42" t="s">
        <v>19</v>
      </c>
      <c r="Q469" s="42">
        <v>-47142.857159999985</v>
      </c>
      <c r="R469" s="42">
        <v>-22000.000007999995</v>
      </c>
    </row>
    <row r="470" spans="1:18" x14ac:dyDescent="0.25">
      <c r="A470" s="40" t="s">
        <v>20</v>
      </c>
      <c r="B470" s="40" t="s">
        <v>1109</v>
      </c>
      <c r="C470" s="40" t="s">
        <v>1110</v>
      </c>
      <c r="D470" s="40" t="s">
        <v>1103</v>
      </c>
      <c r="E470" s="40" t="s">
        <v>1104</v>
      </c>
      <c r="F470" s="41">
        <v>44592</v>
      </c>
      <c r="G470" s="41">
        <v>44771</v>
      </c>
      <c r="H470" s="43">
        <v>5000000</v>
      </c>
      <c r="I470" s="40" t="s">
        <v>34</v>
      </c>
      <c r="J470" s="40">
        <v>179</v>
      </c>
      <c r="K470" s="40">
        <v>0</v>
      </c>
      <c r="L470" s="42">
        <v>0</v>
      </c>
      <c r="M470" s="51">
        <v>0.02</v>
      </c>
      <c r="N470" s="42">
        <v>-49722.222222222226</v>
      </c>
      <c r="O470" s="42">
        <v>-49722.222222222226</v>
      </c>
      <c r="P470" s="42" t="s">
        <v>19</v>
      </c>
      <c r="Q470" s="42">
        <v>-16666.666666666668</v>
      </c>
      <c r="R470" s="42">
        <v>-33055.555555555562</v>
      </c>
    </row>
    <row r="471" spans="1:18" x14ac:dyDescent="0.25">
      <c r="A471" s="40" t="s">
        <v>20</v>
      </c>
      <c r="B471" s="40" t="s">
        <v>1111</v>
      </c>
      <c r="C471" s="40" t="s">
        <v>1112</v>
      </c>
      <c r="D471" s="40" t="s">
        <v>1113</v>
      </c>
      <c r="E471" s="40" t="s">
        <v>1114</v>
      </c>
      <c r="F471" s="41">
        <v>44603</v>
      </c>
      <c r="G471" s="41">
        <v>44692</v>
      </c>
      <c r="H471" s="43">
        <v>40000000</v>
      </c>
      <c r="I471" s="40" t="s">
        <v>34</v>
      </c>
      <c r="J471" s="40">
        <v>89</v>
      </c>
      <c r="K471" s="40">
        <v>-5.2300000000000003E-3</v>
      </c>
      <c r="L471" s="42">
        <v>51718.888888888891</v>
      </c>
      <c r="M471" s="51">
        <v>0.03</v>
      </c>
      <c r="N471" s="42">
        <v>-296666.66666666669</v>
      </c>
      <c r="O471" s="42">
        <v>-244947.77777777781</v>
      </c>
      <c r="P471" s="42" t="s">
        <v>19</v>
      </c>
      <c r="Q471" s="42">
        <v>-134858.88888888891</v>
      </c>
      <c r="R471" s="42">
        <v>-110088.88888888891</v>
      </c>
    </row>
    <row r="472" spans="1:18" x14ac:dyDescent="0.25">
      <c r="A472" s="40" t="s">
        <v>20</v>
      </c>
      <c r="B472" s="40" t="s">
        <v>1115</v>
      </c>
      <c r="C472" s="40" t="s">
        <v>1116</v>
      </c>
      <c r="D472" s="40" t="s">
        <v>997</v>
      </c>
      <c r="E472" s="40" t="s">
        <v>24</v>
      </c>
      <c r="F472" s="41">
        <v>44651</v>
      </c>
      <c r="G472" s="41">
        <v>44742</v>
      </c>
      <c r="H472" s="43">
        <v>10800000</v>
      </c>
      <c r="I472" s="40" t="s">
        <v>34</v>
      </c>
      <c r="J472" s="40">
        <v>91</v>
      </c>
      <c r="K472" s="40">
        <v>0</v>
      </c>
      <c r="L472" s="42">
        <v>0</v>
      </c>
      <c r="M472" s="51">
        <v>1.7999999999999999E-2</v>
      </c>
      <c r="N472" s="42">
        <v>-49139.999999999993</v>
      </c>
      <c r="O472" s="42">
        <v>-49139.999999999993</v>
      </c>
      <c r="P472" s="42" t="s">
        <v>19</v>
      </c>
      <c r="Q472" s="42">
        <v>-540</v>
      </c>
      <c r="R472" s="42">
        <v>-48599.999999999993</v>
      </c>
    </row>
    <row r="473" spans="1:18" x14ac:dyDescent="0.25">
      <c r="A473" s="40" t="s">
        <v>20</v>
      </c>
      <c r="B473" s="40" t="s">
        <v>1117</v>
      </c>
      <c r="C473" s="40" t="s">
        <v>1118</v>
      </c>
      <c r="D473" s="40" t="s">
        <v>337</v>
      </c>
      <c r="E473" s="40" t="s">
        <v>338</v>
      </c>
      <c r="F473" s="41">
        <v>44630</v>
      </c>
      <c r="G473" s="41">
        <v>44722</v>
      </c>
      <c r="H473" s="43">
        <v>6048269.6100000003</v>
      </c>
      <c r="I473" s="40" t="s">
        <v>34</v>
      </c>
      <c r="J473" s="40">
        <v>90</v>
      </c>
      <c r="K473" s="40">
        <v>1.0800000000000001E-2</v>
      </c>
      <c r="L473" s="42">
        <v>-16330.327947000002</v>
      </c>
      <c r="M473" s="51">
        <v>0</v>
      </c>
      <c r="N473" s="42">
        <v>0</v>
      </c>
      <c r="O473" s="42">
        <v>-16330.327947000002</v>
      </c>
      <c r="P473" s="42" t="s">
        <v>19</v>
      </c>
      <c r="Q473" s="42">
        <v>-3991.8579426000001</v>
      </c>
      <c r="R473" s="42">
        <v>-12701.366181000001</v>
      </c>
    </row>
    <row r="474" spans="1:18" x14ac:dyDescent="0.25">
      <c r="A474" s="40" t="s">
        <v>20</v>
      </c>
      <c r="B474" s="40" t="s">
        <v>1119</v>
      </c>
      <c r="C474" s="40" t="s">
        <v>1120</v>
      </c>
      <c r="D474" s="40" t="s">
        <v>1121</v>
      </c>
      <c r="E474" s="40" t="s">
        <v>1122</v>
      </c>
      <c r="F474" s="41">
        <v>44459</v>
      </c>
      <c r="G474" s="41">
        <v>44823</v>
      </c>
      <c r="H474" s="43">
        <v>6666666.6699999999</v>
      </c>
      <c r="I474" s="40" t="s">
        <v>34</v>
      </c>
      <c r="J474" s="40">
        <v>364</v>
      </c>
      <c r="K474" s="40">
        <v>0</v>
      </c>
      <c r="L474" s="42">
        <v>0</v>
      </c>
      <c r="M474" s="51">
        <v>1.7999999999999999E-2</v>
      </c>
      <c r="N474" s="42">
        <v>-119671.23293654794</v>
      </c>
      <c r="O474" s="42">
        <v>-119671.23293654794</v>
      </c>
      <c r="P474" s="42" t="s">
        <v>19</v>
      </c>
      <c r="Q474" s="42">
        <v>-63452.054826246575</v>
      </c>
      <c r="R474" s="42">
        <v>-56219.178110301364</v>
      </c>
    </row>
    <row r="475" spans="1:18" x14ac:dyDescent="0.25">
      <c r="A475" s="40" t="s">
        <v>20</v>
      </c>
      <c r="B475" s="40" t="s">
        <v>1123</v>
      </c>
      <c r="C475" s="40" t="s">
        <v>1124</v>
      </c>
      <c r="D475" s="40" t="s">
        <v>206</v>
      </c>
      <c r="E475" s="40" t="s">
        <v>207</v>
      </c>
      <c r="F475" s="41">
        <v>44651</v>
      </c>
      <c r="G475" s="41">
        <v>44742</v>
      </c>
      <c r="H475" s="43">
        <v>12880000</v>
      </c>
      <c r="I475" s="40" t="s">
        <v>34</v>
      </c>
      <c r="J475" s="40">
        <v>91</v>
      </c>
      <c r="K475" s="40">
        <v>0</v>
      </c>
      <c r="L475" s="42">
        <v>0</v>
      </c>
      <c r="M475" s="51">
        <v>1.0999999999999999E-2</v>
      </c>
      <c r="N475" s="42">
        <v>-35813.555555555555</v>
      </c>
      <c r="O475" s="42">
        <v>-35813.555555555555</v>
      </c>
      <c r="P475" s="42" t="s">
        <v>19</v>
      </c>
      <c r="Q475" s="42">
        <v>-393.5555555555556</v>
      </c>
      <c r="R475" s="42">
        <v>-35420</v>
      </c>
    </row>
    <row r="476" spans="1:18" x14ac:dyDescent="0.25">
      <c r="A476" s="40" t="s">
        <v>20</v>
      </c>
      <c r="B476" s="40" t="s">
        <v>1125</v>
      </c>
      <c r="C476" s="40" t="s">
        <v>1126</v>
      </c>
      <c r="D476" s="40" t="s">
        <v>1127</v>
      </c>
      <c r="E476" s="40" t="s">
        <v>1128</v>
      </c>
      <c r="F476" s="41">
        <v>44561</v>
      </c>
      <c r="G476" s="41">
        <v>44742</v>
      </c>
      <c r="H476" s="43">
        <v>5725000</v>
      </c>
      <c r="I476" s="40" t="s">
        <v>34</v>
      </c>
      <c r="J476" s="40">
        <v>90</v>
      </c>
      <c r="K476" s="40">
        <v>0</v>
      </c>
      <c r="L476" s="42">
        <v>0</v>
      </c>
      <c r="M476" s="51">
        <v>1.1950000000000001E-2</v>
      </c>
      <c r="N476" s="42">
        <v>-17103.4375</v>
      </c>
      <c r="O476" s="42">
        <v>-17103.4375</v>
      </c>
      <c r="P476" s="42" t="s">
        <v>19</v>
      </c>
      <c r="Q476" s="42">
        <v>-17293.475694444445</v>
      </c>
      <c r="R476" s="42">
        <v>-17103.4375</v>
      </c>
    </row>
    <row r="477" spans="1:18" x14ac:dyDescent="0.25">
      <c r="A477" s="40" t="s">
        <v>20</v>
      </c>
      <c r="B477" s="40" t="s">
        <v>1125</v>
      </c>
      <c r="C477" s="40" t="s">
        <v>1126</v>
      </c>
      <c r="D477" s="40" t="s">
        <v>1127</v>
      </c>
      <c r="E477" s="40" t="s">
        <v>1128</v>
      </c>
      <c r="F477" s="41">
        <v>44562</v>
      </c>
      <c r="G477" s="41">
        <v>44652</v>
      </c>
      <c r="H477" s="43">
        <v>5725000</v>
      </c>
      <c r="I477" s="40" t="s">
        <v>34</v>
      </c>
      <c r="J477" s="40">
        <v>181</v>
      </c>
      <c r="K477" s="40">
        <v>0</v>
      </c>
      <c r="L477" s="42">
        <v>0</v>
      </c>
      <c r="M477" s="51">
        <v>0</v>
      </c>
      <c r="N477" s="42">
        <v>0</v>
      </c>
      <c r="O477" s="42">
        <v>0</v>
      </c>
      <c r="P477" s="42" t="s">
        <v>19</v>
      </c>
      <c r="Q477" s="42">
        <v>0</v>
      </c>
      <c r="R477" s="42">
        <v>0</v>
      </c>
    </row>
    <row r="478" spans="1:18" x14ac:dyDescent="0.25">
      <c r="A478" s="40" t="s">
        <v>20</v>
      </c>
      <c r="B478" s="40" t="s">
        <v>1129</v>
      </c>
      <c r="C478" s="40" t="s">
        <v>1130</v>
      </c>
      <c r="D478" s="40" t="s">
        <v>459</v>
      </c>
      <c r="E478" s="40" t="s">
        <v>460</v>
      </c>
      <c r="F478" s="41">
        <v>44576</v>
      </c>
      <c r="G478" s="41">
        <v>44666</v>
      </c>
      <c r="H478" s="43">
        <v>9935111.9299999997</v>
      </c>
      <c r="I478" s="40" t="s">
        <v>34</v>
      </c>
      <c r="J478" s="40">
        <v>90</v>
      </c>
      <c r="K478" s="40">
        <v>0</v>
      </c>
      <c r="L478" s="42">
        <v>0</v>
      </c>
      <c r="M478" s="51">
        <v>1.2800000000000001E-2</v>
      </c>
      <c r="N478" s="42">
        <v>-31792.358176000002</v>
      </c>
      <c r="O478" s="42">
        <v>-31792.358176000002</v>
      </c>
      <c r="P478" s="42" t="s">
        <v>19</v>
      </c>
      <c r="Q478" s="42">
        <v>-26846.880237511112</v>
      </c>
      <c r="R478" s="42">
        <v>-4945.4779384888889</v>
      </c>
    </row>
    <row r="479" spans="1:18" x14ac:dyDescent="0.25">
      <c r="A479" s="40" t="s">
        <v>20</v>
      </c>
      <c r="B479" s="40" t="s">
        <v>1131</v>
      </c>
      <c r="C479" s="40" t="s">
        <v>1132</v>
      </c>
      <c r="D479" s="40" t="s">
        <v>290</v>
      </c>
      <c r="E479" s="40" t="s">
        <v>291</v>
      </c>
      <c r="F479" s="41">
        <v>44650</v>
      </c>
      <c r="G479" s="41">
        <v>44681</v>
      </c>
      <c r="H479" s="43">
        <v>1507468.6</v>
      </c>
      <c r="I479" s="40" t="s">
        <v>34</v>
      </c>
      <c r="J479" s="40">
        <v>30</v>
      </c>
      <c r="K479" s="40">
        <v>0.02</v>
      </c>
      <c r="L479" s="42">
        <v>-2512.4476666666669</v>
      </c>
      <c r="M479" s="51">
        <v>0</v>
      </c>
      <c r="N479" s="42">
        <v>0</v>
      </c>
      <c r="O479" s="42">
        <v>-2512.4476666666669</v>
      </c>
      <c r="P479" s="42" t="s">
        <v>19</v>
      </c>
      <c r="Q479" s="42">
        <v>-167.49651111111112</v>
      </c>
      <c r="R479" s="42">
        <v>-2428.6994111111112</v>
      </c>
    </row>
    <row r="480" spans="1:18" x14ac:dyDescent="0.25">
      <c r="A480" s="40" t="s">
        <v>20</v>
      </c>
      <c r="B480" s="40" t="s">
        <v>1133</v>
      </c>
      <c r="C480" s="40" t="s">
        <v>1134</v>
      </c>
      <c r="D480" s="40" t="s">
        <v>128</v>
      </c>
      <c r="E480" s="40" t="s">
        <v>129</v>
      </c>
      <c r="F480" s="41">
        <v>44530</v>
      </c>
      <c r="G480" s="41">
        <v>44895</v>
      </c>
      <c r="H480" s="43">
        <v>77000000</v>
      </c>
      <c r="I480" s="40" t="s">
        <v>34</v>
      </c>
      <c r="J480" s="40">
        <v>365</v>
      </c>
      <c r="K480" s="40">
        <v>2.5600000000000001E-2</v>
      </c>
      <c r="L480" s="42">
        <v>-1998577.7777777778</v>
      </c>
      <c r="M480" s="51">
        <v>0</v>
      </c>
      <c r="N480" s="42">
        <v>0</v>
      </c>
      <c r="O480" s="42">
        <v>-1998577.7777777778</v>
      </c>
      <c r="P480" s="42" t="s">
        <v>19</v>
      </c>
      <c r="Q480" s="42">
        <v>-668017.77777777775</v>
      </c>
      <c r="R480" s="42">
        <v>-1330560</v>
      </c>
    </row>
    <row r="481" spans="1:18" x14ac:dyDescent="0.25">
      <c r="A481" s="40" t="s">
        <v>20</v>
      </c>
      <c r="B481" s="40" t="s">
        <v>1133</v>
      </c>
      <c r="C481" s="40" t="s">
        <v>1134</v>
      </c>
      <c r="D481" s="40" t="s">
        <v>128</v>
      </c>
      <c r="E481" s="40" t="s">
        <v>129</v>
      </c>
      <c r="F481" s="41">
        <v>44562</v>
      </c>
      <c r="G481" s="41">
        <v>44927</v>
      </c>
      <c r="H481" s="43">
        <v>77000000</v>
      </c>
      <c r="I481" s="40" t="s">
        <v>34</v>
      </c>
      <c r="J481" s="40">
        <v>365</v>
      </c>
      <c r="K481" s="40">
        <v>2.5600000000000001E-2</v>
      </c>
      <c r="L481" s="42">
        <v>-1998577.7777777778</v>
      </c>
      <c r="M481" s="51">
        <v>0</v>
      </c>
      <c r="N481" s="42">
        <v>0</v>
      </c>
      <c r="O481" s="42">
        <v>-1998577.7777777778</v>
      </c>
      <c r="P481" s="42" t="s">
        <v>19</v>
      </c>
      <c r="Q481" s="42">
        <v>-492799.99999999994</v>
      </c>
      <c r="R481" s="42">
        <v>-1505777.7777777778</v>
      </c>
    </row>
    <row r="482" spans="1:18" x14ac:dyDescent="0.25">
      <c r="A482" s="40" t="s">
        <v>20</v>
      </c>
      <c r="B482" s="40" t="s">
        <v>1135</v>
      </c>
      <c r="C482" s="40" t="s">
        <v>1136</v>
      </c>
      <c r="D482" s="40" t="s">
        <v>922</v>
      </c>
      <c r="E482" s="40" t="s">
        <v>923</v>
      </c>
      <c r="F482" s="41">
        <v>44621</v>
      </c>
      <c r="G482" s="41">
        <v>44652</v>
      </c>
      <c r="H482" s="43">
        <v>1334535</v>
      </c>
      <c r="I482" s="40" t="s">
        <v>34</v>
      </c>
      <c r="J482" s="40">
        <v>31</v>
      </c>
      <c r="K482" s="40">
        <v>0</v>
      </c>
      <c r="L482" s="42">
        <v>0</v>
      </c>
      <c r="M482" s="51">
        <v>2.2124999999999999E-2</v>
      </c>
      <c r="N482" s="42">
        <v>-2542.5672031249997</v>
      </c>
      <c r="O482" s="42">
        <v>-2542.5672031249997</v>
      </c>
      <c r="P482" s="42" t="s">
        <v>19</v>
      </c>
      <c r="Q482" s="42">
        <v>-2542.5672031249997</v>
      </c>
      <c r="R482" s="42">
        <v>0</v>
      </c>
    </row>
    <row r="483" spans="1:18" x14ac:dyDescent="0.25">
      <c r="A483" s="40" t="s">
        <v>20</v>
      </c>
      <c r="B483" s="40" t="s">
        <v>1137</v>
      </c>
      <c r="C483" s="40" t="s">
        <v>1138</v>
      </c>
      <c r="D483" s="40" t="s">
        <v>128</v>
      </c>
      <c r="E483" s="40" t="s">
        <v>129</v>
      </c>
      <c r="F483" s="41">
        <v>44636</v>
      </c>
      <c r="G483" s="41">
        <v>44728</v>
      </c>
      <c r="H483" s="43">
        <v>4250090.47</v>
      </c>
      <c r="I483" s="40" t="s">
        <v>34</v>
      </c>
      <c r="J483" s="40">
        <v>92</v>
      </c>
      <c r="K483" s="40">
        <v>0</v>
      </c>
      <c r="L483" s="42">
        <v>0</v>
      </c>
      <c r="M483" s="51">
        <v>1.15E-2</v>
      </c>
      <c r="N483" s="42">
        <v>-12490.543659055555</v>
      </c>
      <c r="O483" s="42">
        <v>-12490.543659055555</v>
      </c>
      <c r="P483" s="42" t="s">
        <v>19</v>
      </c>
      <c r="Q483" s="42">
        <v>-2172.2684624444441</v>
      </c>
      <c r="R483" s="42">
        <v>-10318.27519661111</v>
      </c>
    </row>
    <row r="484" spans="1:18" x14ac:dyDescent="0.25">
      <c r="A484" s="40" t="s">
        <v>20</v>
      </c>
      <c r="B484" s="40" t="s">
        <v>1139</v>
      </c>
      <c r="C484" s="40" t="s">
        <v>1140</v>
      </c>
      <c r="D484" s="40" t="s">
        <v>997</v>
      </c>
      <c r="E484" s="40" t="s">
        <v>24</v>
      </c>
      <c r="F484" s="41">
        <v>44641</v>
      </c>
      <c r="G484" s="41">
        <v>44733</v>
      </c>
      <c r="H484" s="43">
        <v>100000000</v>
      </c>
      <c r="I484" s="40" t="s">
        <v>34</v>
      </c>
      <c r="J484" s="40">
        <v>92</v>
      </c>
      <c r="K484" s="40">
        <v>0</v>
      </c>
      <c r="L484" s="42">
        <v>0</v>
      </c>
      <c r="M484" s="51">
        <v>1.95E-2</v>
      </c>
      <c r="N484" s="42">
        <v>-498333.33333333331</v>
      </c>
      <c r="O484" s="42">
        <v>-498333.33333333331</v>
      </c>
      <c r="P484" s="42" t="s">
        <v>19</v>
      </c>
      <c r="Q484" s="42">
        <v>-59583.333333333336</v>
      </c>
      <c r="R484" s="42">
        <v>-438750</v>
      </c>
    </row>
    <row r="485" spans="1:18" x14ac:dyDescent="0.25">
      <c r="A485" s="40" t="s">
        <v>20</v>
      </c>
      <c r="B485" s="40" t="s">
        <v>1141</v>
      </c>
      <c r="C485" s="40" t="s">
        <v>1142</v>
      </c>
      <c r="D485" s="40" t="s">
        <v>128</v>
      </c>
      <c r="E485" s="40" t="s">
        <v>129</v>
      </c>
      <c r="F485" s="41">
        <v>44636</v>
      </c>
      <c r="G485" s="41">
        <v>44728</v>
      </c>
      <c r="H485" s="43">
        <v>20550024.550000001</v>
      </c>
      <c r="I485" s="40" t="s">
        <v>34</v>
      </c>
      <c r="J485" s="40">
        <v>92</v>
      </c>
      <c r="K485" s="40">
        <v>0</v>
      </c>
      <c r="L485" s="42">
        <v>0</v>
      </c>
      <c r="M485" s="51">
        <v>1.15E-2</v>
      </c>
      <c r="N485" s="42">
        <v>-60394.238816388883</v>
      </c>
      <c r="O485" s="42">
        <v>-60394.238816388883</v>
      </c>
      <c r="P485" s="42" t="s">
        <v>19</v>
      </c>
      <c r="Q485" s="42">
        <v>-10503.34588111111</v>
      </c>
      <c r="R485" s="42">
        <v>-49890.89293527777</v>
      </c>
    </row>
    <row r="486" spans="1:18" x14ac:dyDescent="0.25">
      <c r="A486" s="40" t="s">
        <v>20</v>
      </c>
      <c r="B486" s="40" t="s">
        <v>1143</v>
      </c>
      <c r="C486" s="40" t="s">
        <v>1144</v>
      </c>
      <c r="D486" s="40" t="s">
        <v>128</v>
      </c>
      <c r="E486" s="40" t="s">
        <v>129</v>
      </c>
      <c r="F486" s="41">
        <v>44636</v>
      </c>
      <c r="G486" s="41">
        <v>44728</v>
      </c>
      <c r="H486" s="43">
        <v>13072247.949999999</v>
      </c>
      <c r="I486" s="40" t="s">
        <v>34</v>
      </c>
      <c r="J486" s="40">
        <v>92</v>
      </c>
      <c r="K486" s="40">
        <v>0</v>
      </c>
      <c r="L486" s="42">
        <v>0</v>
      </c>
      <c r="M486" s="51">
        <v>1.15E-2</v>
      </c>
      <c r="N486" s="42">
        <v>-38417.884253055556</v>
      </c>
      <c r="O486" s="42">
        <v>-38417.884253055556</v>
      </c>
      <c r="P486" s="42" t="s">
        <v>19</v>
      </c>
      <c r="Q486" s="42">
        <v>-6681.3711744444445</v>
      </c>
      <c r="R486" s="42">
        <v>-31736.513078611111</v>
      </c>
    </row>
    <row r="487" spans="1:18" x14ac:dyDescent="0.25">
      <c r="A487" s="40" t="s">
        <v>20</v>
      </c>
      <c r="B487" s="40" t="s">
        <v>1145</v>
      </c>
      <c r="C487" s="40" t="s">
        <v>1146</v>
      </c>
      <c r="D487" s="40" t="s">
        <v>128</v>
      </c>
      <c r="E487" s="40" t="s">
        <v>129</v>
      </c>
      <c r="F487" s="41">
        <v>44636</v>
      </c>
      <c r="G487" s="41">
        <v>44728</v>
      </c>
      <c r="H487" s="43">
        <v>7192505.3899999997</v>
      </c>
      <c r="I487" s="40" t="s">
        <v>34</v>
      </c>
      <c r="J487" s="40">
        <v>92</v>
      </c>
      <c r="K487" s="40">
        <v>0</v>
      </c>
      <c r="L487" s="42">
        <v>0</v>
      </c>
      <c r="M487" s="51">
        <v>1.15E-2</v>
      </c>
      <c r="N487" s="42">
        <v>-21137.97417394444</v>
      </c>
      <c r="O487" s="42">
        <v>-21137.97417394444</v>
      </c>
      <c r="P487" s="42" t="s">
        <v>19</v>
      </c>
      <c r="Q487" s="42">
        <v>-3676.1694215555544</v>
      </c>
      <c r="R487" s="42">
        <v>-17461.804752388885</v>
      </c>
    </row>
    <row r="488" spans="1:18" x14ac:dyDescent="0.25">
      <c r="A488" s="40" t="s">
        <v>20</v>
      </c>
      <c r="B488" s="40" t="s">
        <v>1147</v>
      </c>
      <c r="C488" s="40" t="s">
        <v>1148</v>
      </c>
      <c r="D488" s="40" t="s">
        <v>128</v>
      </c>
      <c r="E488" s="40" t="s">
        <v>129</v>
      </c>
      <c r="F488" s="41">
        <v>44548</v>
      </c>
      <c r="G488" s="41">
        <v>44913</v>
      </c>
      <c r="H488" s="43">
        <v>60000000</v>
      </c>
      <c r="I488" s="40" t="s">
        <v>34</v>
      </c>
      <c r="J488" s="40">
        <v>365</v>
      </c>
      <c r="K488" s="40">
        <v>2.7699999999999999E-2</v>
      </c>
      <c r="L488" s="42">
        <v>-1662000</v>
      </c>
      <c r="M488" s="51">
        <v>0</v>
      </c>
      <c r="N488" s="42">
        <v>0</v>
      </c>
      <c r="O488" s="42">
        <v>-1662000</v>
      </c>
      <c r="P488" s="42" t="s">
        <v>19</v>
      </c>
      <c r="Q488" s="42">
        <v>-473556.16438356164</v>
      </c>
      <c r="R488" s="42">
        <v>-1188443.8356164382</v>
      </c>
    </row>
    <row r="489" spans="1:18" x14ac:dyDescent="0.25">
      <c r="A489" s="40" t="s">
        <v>20</v>
      </c>
      <c r="B489" s="40" t="s">
        <v>1147</v>
      </c>
      <c r="C489" s="40" t="s">
        <v>1148</v>
      </c>
      <c r="D489" s="40" t="s">
        <v>128</v>
      </c>
      <c r="E489" s="40" t="s">
        <v>129</v>
      </c>
      <c r="F489" s="41">
        <v>44562</v>
      </c>
      <c r="G489" s="41">
        <v>44927</v>
      </c>
      <c r="H489" s="43">
        <v>60000000</v>
      </c>
      <c r="I489" s="40" t="s">
        <v>34</v>
      </c>
      <c r="J489" s="40">
        <v>365</v>
      </c>
      <c r="K489" s="40">
        <v>2.7699999999999999E-2</v>
      </c>
      <c r="L489" s="42">
        <v>-1662000</v>
      </c>
      <c r="M489" s="51">
        <v>0</v>
      </c>
      <c r="N489" s="42">
        <v>0</v>
      </c>
      <c r="O489" s="42">
        <v>-1662000</v>
      </c>
      <c r="P489" s="42" t="s">
        <v>19</v>
      </c>
      <c r="Q489" s="42">
        <v>-409808.21917808219</v>
      </c>
      <c r="R489" s="42">
        <v>-1252191.7808219178</v>
      </c>
    </row>
    <row r="490" spans="1:18" x14ac:dyDescent="0.25">
      <c r="A490" s="40" t="s">
        <v>20</v>
      </c>
      <c r="B490" s="40" t="s">
        <v>1149</v>
      </c>
      <c r="C490" s="40" t="s">
        <v>1150</v>
      </c>
      <c r="D490" s="40" t="s">
        <v>1151</v>
      </c>
      <c r="E490" s="40" t="s">
        <v>1152</v>
      </c>
      <c r="F490" s="41">
        <v>44548</v>
      </c>
      <c r="G490" s="41">
        <v>44913</v>
      </c>
      <c r="H490" s="43">
        <v>15000000</v>
      </c>
      <c r="I490" s="40" t="s">
        <v>34</v>
      </c>
      <c r="J490" s="40">
        <v>365</v>
      </c>
      <c r="K490" s="40">
        <v>3.0700000000000002E-2</v>
      </c>
      <c r="L490" s="42">
        <v>-460500</v>
      </c>
      <c r="M490" s="51">
        <v>0</v>
      </c>
      <c r="N490" s="42">
        <v>0</v>
      </c>
      <c r="O490" s="42">
        <v>-460500</v>
      </c>
      <c r="P490" s="42" t="s">
        <v>19</v>
      </c>
      <c r="Q490" s="42">
        <v>-131210.95890410958</v>
      </c>
      <c r="R490" s="42">
        <v>-329289.0410958904</v>
      </c>
    </row>
    <row r="491" spans="1:18" x14ac:dyDescent="0.25">
      <c r="A491" s="40" t="s">
        <v>20</v>
      </c>
      <c r="B491" s="40" t="s">
        <v>1153</v>
      </c>
      <c r="C491" s="40" t="s">
        <v>1154</v>
      </c>
      <c r="D491" s="40" t="s">
        <v>128</v>
      </c>
      <c r="E491" s="40" t="s">
        <v>129</v>
      </c>
      <c r="F491" s="41">
        <v>44635</v>
      </c>
      <c r="G491" s="41">
        <v>44727</v>
      </c>
      <c r="H491" s="43">
        <v>7410635</v>
      </c>
      <c r="I491" s="40" t="s">
        <v>34</v>
      </c>
      <c r="J491" s="40">
        <v>92</v>
      </c>
      <c r="K491" s="40">
        <v>0</v>
      </c>
      <c r="L491" s="42">
        <v>0</v>
      </c>
      <c r="M491" s="51">
        <v>1.35E-2</v>
      </c>
      <c r="N491" s="42">
        <v>-25566.690749999998</v>
      </c>
      <c r="O491" s="42">
        <v>-25566.690749999998</v>
      </c>
      <c r="P491" s="42" t="s">
        <v>19</v>
      </c>
      <c r="Q491" s="42">
        <v>-4724.279812499999</v>
      </c>
      <c r="R491" s="42">
        <v>-20842.410937499997</v>
      </c>
    </row>
    <row r="492" spans="1:18" x14ac:dyDescent="0.25">
      <c r="A492" s="40" t="s">
        <v>20</v>
      </c>
      <c r="B492" s="40" t="s">
        <v>1155</v>
      </c>
      <c r="C492" s="40" t="s">
        <v>1156</v>
      </c>
      <c r="D492" s="40" t="s">
        <v>128</v>
      </c>
      <c r="E492" s="40" t="s">
        <v>129</v>
      </c>
      <c r="F492" s="41">
        <v>44636</v>
      </c>
      <c r="G492" s="41">
        <v>44728</v>
      </c>
      <c r="H492" s="43">
        <v>18758353.829999998</v>
      </c>
      <c r="I492" s="40" t="s">
        <v>34</v>
      </c>
      <c r="J492" s="40">
        <v>92</v>
      </c>
      <c r="K492" s="40">
        <v>0</v>
      </c>
      <c r="L492" s="42">
        <v>0</v>
      </c>
      <c r="M492" s="51">
        <v>1.15E-2</v>
      </c>
      <c r="N492" s="42">
        <v>-55128.717644833327</v>
      </c>
      <c r="O492" s="42">
        <v>-55128.717644833327</v>
      </c>
      <c r="P492" s="42" t="s">
        <v>19</v>
      </c>
      <c r="Q492" s="42">
        <v>-9587.6030686666654</v>
      </c>
      <c r="R492" s="42">
        <v>-45541.114576166663</v>
      </c>
    </row>
    <row r="493" spans="1:18" x14ac:dyDescent="0.25">
      <c r="A493" s="40" t="s">
        <v>20</v>
      </c>
      <c r="B493" s="40" t="s">
        <v>1157</v>
      </c>
      <c r="C493" s="40" t="s">
        <v>1158</v>
      </c>
      <c r="D493" s="40" t="s">
        <v>128</v>
      </c>
      <c r="E493" s="40" t="s">
        <v>129</v>
      </c>
      <c r="F493" s="41">
        <v>44636</v>
      </c>
      <c r="G493" s="41">
        <v>44728</v>
      </c>
      <c r="H493" s="43">
        <v>7772513.9199999999</v>
      </c>
      <c r="I493" s="40" t="s">
        <v>34</v>
      </c>
      <c r="J493" s="40">
        <v>92</v>
      </c>
      <c r="K493" s="40">
        <v>0</v>
      </c>
      <c r="L493" s="42">
        <v>0</v>
      </c>
      <c r="M493" s="51">
        <v>1.15E-2</v>
      </c>
      <c r="N493" s="42">
        <v>-22842.55479822222</v>
      </c>
      <c r="O493" s="42">
        <v>-22842.55479822222</v>
      </c>
      <c r="P493" s="42" t="s">
        <v>19</v>
      </c>
      <c r="Q493" s="42">
        <v>-3972.6182257777773</v>
      </c>
      <c r="R493" s="42">
        <v>-18869.936572444443</v>
      </c>
    </row>
    <row r="494" spans="1:18" x14ac:dyDescent="0.25">
      <c r="A494" s="40" t="s">
        <v>20</v>
      </c>
      <c r="B494" s="40" t="s">
        <v>1159</v>
      </c>
      <c r="C494" s="40" t="s">
        <v>1160</v>
      </c>
      <c r="D494" s="40" t="s">
        <v>128</v>
      </c>
      <c r="E494" s="40" t="s">
        <v>129</v>
      </c>
      <c r="F494" s="41">
        <v>44547</v>
      </c>
      <c r="G494" s="41">
        <v>44914</v>
      </c>
      <c r="H494" s="43">
        <v>200000000</v>
      </c>
      <c r="I494" s="40" t="s">
        <v>34</v>
      </c>
      <c r="J494" s="40">
        <v>90</v>
      </c>
      <c r="K494" s="40">
        <v>0</v>
      </c>
      <c r="L494" s="42">
        <v>0</v>
      </c>
      <c r="M494" s="51">
        <v>0</v>
      </c>
      <c r="N494" s="42">
        <v>0</v>
      </c>
      <c r="O494" s="42">
        <v>0</v>
      </c>
      <c r="P494" s="42" t="s">
        <v>19</v>
      </c>
      <c r="Q494" s="42">
        <v>0</v>
      </c>
      <c r="R494" s="42">
        <v>0</v>
      </c>
    </row>
    <row r="495" spans="1:18" x14ac:dyDescent="0.25">
      <c r="A495" s="40" t="s">
        <v>20</v>
      </c>
      <c r="B495" s="40" t="s">
        <v>1159</v>
      </c>
      <c r="C495" s="40" t="s">
        <v>1160</v>
      </c>
      <c r="D495" s="40" t="s">
        <v>128</v>
      </c>
      <c r="E495" s="40" t="s">
        <v>129</v>
      </c>
      <c r="F495" s="41">
        <v>44642</v>
      </c>
      <c r="G495" s="41">
        <v>44734</v>
      </c>
      <c r="H495" s="43">
        <v>200000000</v>
      </c>
      <c r="I495" s="40" t="s">
        <v>34</v>
      </c>
      <c r="J495" s="40">
        <v>92</v>
      </c>
      <c r="K495" s="40">
        <v>0</v>
      </c>
      <c r="L495" s="42">
        <v>0</v>
      </c>
      <c r="M495" s="51">
        <v>1.6E-2</v>
      </c>
      <c r="N495" s="42">
        <v>-817777.77777777775</v>
      </c>
      <c r="O495" s="42">
        <v>-817777.77777777775</v>
      </c>
      <c r="P495" s="42" t="s">
        <v>19</v>
      </c>
      <c r="Q495" s="42">
        <v>-88888.888888888891</v>
      </c>
      <c r="R495" s="42">
        <v>-728888.88888888888</v>
      </c>
    </row>
    <row r="496" spans="1:18" x14ac:dyDescent="0.25">
      <c r="A496" s="40" t="s">
        <v>20</v>
      </c>
      <c r="B496" s="40" t="s">
        <v>1161</v>
      </c>
      <c r="C496" s="40" t="s">
        <v>1162</v>
      </c>
      <c r="D496" s="40" t="s">
        <v>128</v>
      </c>
      <c r="E496" s="40" t="s">
        <v>129</v>
      </c>
      <c r="F496" s="41">
        <v>44635</v>
      </c>
      <c r="G496" s="41">
        <v>44727</v>
      </c>
      <c r="H496" s="43">
        <v>10246805</v>
      </c>
      <c r="I496" s="40" t="s">
        <v>34</v>
      </c>
      <c r="J496" s="40">
        <v>92</v>
      </c>
      <c r="K496" s="40">
        <v>0</v>
      </c>
      <c r="L496" s="42">
        <v>0</v>
      </c>
      <c r="M496" s="51">
        <v>1.35E-2</v>
      </c>
      <c r="N496" s="42">
        <v>-35351.477249999996</v>
      </c>
      <c r="O496" s="42">
        <v>-35351.477249999996</v>
      </c>
      <c r="P496" s="42" t="s">
        <v>19</v>
      </c>
      <c r="Q496" s="42">
        <v>-6532.3381874999986</v>
      </c>
      <c r="R496" s="42">
        <v>-28819.139062499995</v>
      </c>
    </row>
    <row r="497" spans="1:18" x14ac:dyDescent="0.25">
      <c r="A497" s="40" t="s">
        <v>20</v>
      </c>
      <c r="B497" s="40" t="s">
        <v>1163</v>
      </c>
      <c r="C497" s="40" t="s">
        <v>1164</v>
      </c>
      <c r="D497" s="40" t="s">
        <v>128</v>
      </c>
      <c r="E497" s="40" t="s">
        <v>129</v>
      </c>
      <c r="F497" s="41">
        <v>44635</v>
      </c>
      <c r="G497" s="41">
        <v>44727</v>
      </c>
      <c r="H497" s="43">
        <v>914890</v>
      </c>
      <c r="I497" s="40" t="s">
        <v>34</v>
      </c>
      <c r="J497" s="40">
        <v>92</v>
      </c>
      <c r="K497" s="40">
        <v>0</v>
      </c>
      <c r="L497" s="42">
        <v>0</v>
      </c>
      <c r="M497" s="51">
        <v>1.35E-2</v>
      </c>
      <c r="N497" s="42">
        <v>-3156.3704999999995</v>
      </c>
      <c r="O497" s="42">
        <v>-3156.3704999999995</v>
      </c>
      <c r="P497" s="42" t="s">
        <v>19</v>
      </c>
      <c r="Q497" s="42">
        <v>-583.24237499999992</v>
      </c>
      <c r="R497" s="42">
        <v>-2573.1281249999993</v>
      </c>
    </row>
    <row r="498" spans="1:18" x14ac:dyDescent="0.25">
      <c r="A498" s="40" t="s">
        <v>20</v>
      </c>
      <c r="B498" s="40" t="s">
        <v>1165</v>
      </c>
      <c r="C498" s="40" t="s">
        <v>1166</v>
      </c>
      <c r="D498" s="40" t="s">
        <v>1167</v>
      </c>
      <c r="E498" s="40" t="s">
        <v>1168</v>
      </c>
      <c r="F498" s="41">
        <v>44610</v>
      </c>
      <c r="G498" s="41">
        <v>44699</v>
      </c>
      <c r="H498" s="43">
        <v>15000000</v>
      </c>
      <c r="I498" s="40" t="s">
        <v>34</v>
      </c>
      <c r="J498" s="40">
        <v>89</v>
      </c>
      <c r="K498" s="40">
        <v>0</v>
      </c>
      <c r="L498" s="42">
        <v>0</v>
      </c>
      <c r="M498" s="51">
        <v>1.4999999999999999E-2</v>
      </c>
      <c r="N498" s="42">
        <v>-55625</v>
      </c>
      <c r="O498" s="42">
        <v>-55625</v>
      </c>
      <c r="P498" s="42" t="s">
        <v>240</v>
      </c>
      <c r="Q498" s="42">
        <v>-26250</v>
      </c>
      <c r="R498" s="42">
        <v>-29374.999999999996</v>
      </c>
    </row>
    <row r="499" spans="1:18" x14ac:dyDescent="0.25">
      <c r="A499" s="40" t="s">
        <v>20</v>
      </c>
      <c r="B499" s="40" t="s">
        <v>1169</v>
      </c>
      <c r="C499" s="40" t="s">
        <v>1170</v>
      </c>
      <c r="D499" s="40" t="s">
        <v>128</v>
      </c>
      <c r="E499" s="40" t="s">
        <v>129</v>
      </c>
      <c r="F499" s="41">
        <v>44636</v>
      </c>
      <c r="G499" s="41">
        <v>44728</v>
      </c>
      <c r="H499" s="43">
        <v>11987508.970000001</v>
      </c>
      <c r="I499" s="40" t="s">
        <v>34</v>
      </c>
      <c r="J499" s="40">
        <v>92</v>
      </c>
      <c r="K499" s="40">
        <v>0</v>
      </c>
      <c r="L499" s="42">
        <v>0</v>
      </c>
      <c r="M499" s="51">
        <v>1.15E-2</v>
      </c>
      <c r="N499" s="42">
        <v>-35229.956917388889</v>
      </c>
      <c r="O499" s="42">
        <v>-35229.956917388889</v>
      </c>
      <c r="P499" s="42" t="s">
        <v>19</v>
      </c>
      <c r="Q499" s="42">
        <v>-6126.9490291111106</v>
      </c>
      <c r="R499" s="42">
        <v>-29103.007888277778</v>
      </c>
    </row>
    <row r="500" spans="1:18" x14ac:dyDescent="0.25">
      <c r="A500" s="40" t="s">
        <v>20</v>
      </c>
      <c r="B500" s="40" t="s">
        <v>1171</v>
      </c>
      <c r="C500" s="40" t="s">
        <v>1172</v>
      </c>
      <c r="D500" s="40" t="s">
        <v>206</v>
      </c>
      <c r="E500" s="40" t="s">
        <v>207</v>
      </c>
      <c r="F500" s="41">
        <v>44651</v>
      </c>
      <c r="G500" s="41">
        <v>44742</v>
      </c>
      <c r="H500" s="43">
        <v>3604123.72</v>
      </c>
      <c r="I500" s="40" t="s">
        <v>34</v>
      </c>
      <c r="J500" s="40">
        <v>91</v>
      </c>
      <c r="K500" s="40">
        <v>0</v>
      </c>
      <c r="L500" s="42">
        <v>0</v>
      </c>
      <c r="M500" s="51">
        <v>1.2500000000000001E-2</v>
      </c>
      <c r="N500" s="42">
        <v>-11388.029809722222</v>
      </c>
      <c r="O500" s="42">
        <v>-11388.029809722222</v>
      </c>
      <c r="P500" s="42" t="s">
        <v>19</v>
      </c>
      <c r="Q500" s="42">
        <v>-125.14318472222223</v>
      </c>
      <c r="R500" s="42">
        <v>-11262.886625000001</v>
      </c>
    </row>
    <row r="501" spans="1:18" x14ac:dyDescent="0.25">
      <c r="A501" s="40" t="s">
        <v>20</v>
      </c>
      <c r="B501" s="40" t="s">
        <v>1173</v>
      </c>
      <c r="C501" s="40" t="s">
        <v>1174</v>
      </c>
      <c r="D501" s="40" t="s">
        <v>128</v>
      </c>
      <c r="E501" s="40" t="s">
        <v>129</v>
      </c>
      <c r="F501" s="41">
        <v>44636</v>
      </c>
      <c r="G501" s="41">
        <v>44728</v>
      </c>
      <c r="H501" s="43">
        <v>6678714.6100000003</v>
      </c>
      <c r="I501" s="40" t="s">
        <v>34</v>
      </c>
      <c r="J501" s="40">
        <v>92</v>
      </c>
      <c r="K501" s="40">
        <v>0</v>
      </c>
      <c r="L501" s="42">
        <v>0</v>
      </c>
      <c r="M501" s="51">
        <v>1.15E-2</v>
      </c>
      <c r="N501" s="42">
        <v>-19628.000159388888</v>
      </c>
      <c r="O501" s="42">
        <v>-19628.000159388888</v>
      </c>
      <c r="P501" s="42" t="s">
        <v>19</v>
      </c>
      <c r="Q501" s="42">
        <v>-3413.5652451111109</v>
      </c>
      <c r="R501" s="42">
        <v>-16214.434914277777</v>
      </c>
    </row>
    <row r="502" spans="1:18" x14ac:dyDescent="0.25">
      <c r="A502" s="40" t="s">
        <v>20</v>
      </c>
      <c r="B502" s="40" t="s">
        <v>1175</v>
      </c>
      <c r="C502" s="40" t="s">
        <v>1176</v>
      </c>
      <c r="D502" s="40" t="s">
        <v>1177</v>
      </c>
      <c r="E502" s="40" t="s">
        <v>44</v>
      </c>
      <c r="F502" s="41">
        <v>44593</v>
      </c>
      <c r="G502" s="41">
        <v>44682</v>
      </c>
      <c r="H502" s="43">
        <v>12655924.289999999</v>
      </c>
      <c r="I502" s="40" t="s">
        <v>34</v>
      </c>
      <c r="J502" s="40">
        <v>89</v>
      </c>
      <c r="K502" s="40">
        <v>0</v>
      </c>
      <c r="L502" s="42">
        <v>0</v>
      </c>
      <c r="M502" s="51">
        <v>1.2500000000000001E-2</v>
      </c>
      <c r="N502" s="42">
        <v>-39110.321590625004</v>
      </c>
      <c r="O502" s="42">
        <v>-39110.321590625004</v>
      </c>
      <c r="P502" s="42" t="s">
        <v>19</v>
      </c>
      <c r="Q502" s="42">
        <v>-25927.067121874999</v>
      </c>
      <c r="R502" s="42">
        <v>-13183.254468750001</v>
      </c>
    </row>
    <row r="503" spans="1:18" x14ac:dyDescent="0.25">
      <c r="A503" s="40" t="s">
        <v>20</v>
      </c>
      <c r="B503" s="40" t="s">
        <v>1178</v>
      </c>
      <c r="C503" s="40" t="s">
        <v>1179</v>
      </c>
      <c r="D503" s="40" t="s">
        <v>836</v>
      </c>
      <c r="E503" s="40" t="s">
        <v>837</v>
      </c>
      <c r="F503" s="41">
        <v>44651</v>
      </c>
      <c r="G503" s="41">
        <v>44742</v>
      </c>
      <c r="H503" s="43">
        <v>13000000</v>
      </c>
      <c r="I503" s="40" t="s">
        <v>34</v>
      </c>
      <c r="J503" s="40">
        <v>91</v>
      </c>
      <c r="K503" s="40">
        <v>0</v>
      </c>
      <c r="L503" s="42">
        <v>0</v>
      </c>
      <c r="M503" s="51">
        <v>1.2E-2</v>
      </c>
      <c r="N503" s="42">
        <v>-39433.333333333328</v>
      </c>
      <c r="O503" s="42">
        <v>-39433.333333333328</v>
      </c>
      <c r="P503" s="42" t="s">
        <v>19</v>
      </c>
      <c r="Q503" s="42">
        <v>-433.33333333333331</v>
      </c>
      <c r="R503" s="42">
        <v>-39000</v>
      </c>
    </row>
    <row r="504" spans="1:18" x14ac:dyDescent="0.25">
      <c r="A504" s="40" t="s">
        <v>20</v>
      </c>
      <c r="B504" s="40" t="s">
        <v>1180</v>
      </c>
      <c r="C504" s="40" t="s">
        <v>1181</v>
      </c>
      <c r="D504" s="40" t="s">
        <v>784</v>
      </c>
      <c r="E504" s="40" t="s">
        <v>785</v>
      </c>
      <c r="F504" s="41">
        <v>44563</v>
      </c>
      <c r="G504" s="41">
        <v>44653</v>
      </c>
      <c r="H504" s="43">
        <v>1436098.57</v>
      </c>
      <c r="I504" s="40" t="s">
        <v>34</v>
      </c>
      <c r="J504" s="40">
        <v>90</v>
      </c>
      <c r="K504" s="40">
        <v>0</v>
      </c>
      <c r="L504" s="42">
        <v>0</v>
      </c>
      <c r="M504" s="51">
        <v>2.5000000000000001E-2</v>
      </c>
      <c r="N504" s="42">
        <v>-8975.6160625000011</v>
      </c>
      <c r="O504" s="42">
        <v>-8975.6160625000011</v>
      </c>
      <c r="P504" s="42" t="s">
        <v>19</v>
      </c>
      <c r="Q504" s="42">
        <v>-8875.8869951388897</v>
      </c>
      <c r="R504" s="42">
        <v>-99.729067361111134</v>
      </c>
    </row>
    <row r="505" spans="1:18" x14ac:dyDescent="0.25">
      <c r="A505" s="40" t="s">
        <v>20</v>
      </c>
      <c r="B505" s="40" t="s">
        <v>1182</v>
      </c>
      <c r="C505" s="40" t="s">
        <v>1183</v>
      </c>
      <c r="D505" s="40" t="s">
        <v>1184</v>
      </c>
      <c r="E505" s="40" t="s">
        <v>1185</v>
      </c>
      <c r="F505" s="41">
        <v>44608</v>
      </c>
      <c r="G505" s="41">
        <v>44789</v>
      </c>
      <c r="H505" s="43">
        <v>30000000</v>
      </c>
      <c r="I505" s="40" t="s">
        <v>34</v>
      </c>
      <c r="J505" s="40">
        <v>181</v>
      </c>
      <c r="K505" s="40">
        <v>0</v>
      </c>
      <c r="L505" s="42">
        <v>0</v>
      </c>
      <c r="M505" s="51">
        <v>1.9E-2</v>
      </c>
      <c r="N505" s="42">
        <v>-286583.33333333331</v>
      </c>
      <c r="O505" s="42">
        <v>-286583.33333333331</v>
      </c>
      <c r="P505" s="42" t="s">
        <v>19</v>
      </c>
      <c r="Q505" s="42">
        <v>-69666.666666666657</v>
      </c>
      <c r="R505" s="42">
        <v>-216916.66666666663</v>
      </c>
    </row>
    <row r="506" spans="1:18" x14ac:dyDescent="0.25">
      <c r="A506" s="40" t="s">
        <v>20</v>
      </c>
      <c r="B506" s="40" t="s">
        <v>1186</v>
      </c>
      <c r="C506" s="40" t="s">
        <v>1187</v>
      </c>
      <c r="D506" s="40" t="s">
        <v>413</v>
      </c>
      <c r="E506" s="40" t="s">
        <v>414</v>
      </c>
      <c r="F506" s="41">
        <v>44625</v>
      </c>
      <c r="G506" s="41">
        <v>44717</v>
      </c>
      <c r="H506" s="43">
        <v>8386940.5099999998</v>
      </c>
      <c r="I506" s="40" t="s">
        <v>34</v>
      </c>
      <c r="J506" s="40">
        <v>92</v>
      </c>
      <c r="K506" s="40">
        <v>0</v>
      </c>
      <c r="L506" s="42">
        <v>0</v>
      </c>
      <c r="M506" s="51">
        <v>1.2999999999999999E-2</v>
      </c>
      <c r="N506" s="42">
        <v>-27863.280138777773</v>
      </c>
      <c r="O506" s="42">
        <v>-27863.280138777773</v>
      </c>
      <c r="P506" s="42" t="s">
        <v>19</v>
      </c>
      <c r="Q506" s="42">
        <v>-8177.2669972499989</v>
      </c>
      <c r="R506" s="42">
        <v>-19686.013141527776</v>
      </c>
    </row>
    <row r="507" spans="1:18" x14ac:dyDescent="0.25">
      <c r="A507" s="40" t="s">
        <v>20</v>
      </c>
      <c r="B507" s="40" t="s">
        <v>1188</v>
      </c>
      <c r="C507" s="40" t="s">
        <v>1189</v>
      </c>
      <c r="D507" s="40" t="s">
        <v>1190</v>
      </c>
      <c r="E507" s="40" t="s">
        <v>1191</v>
      </c>
      <c r="F507" s="41">
        <v>44593</v>
      </c>
      <c r="G507" s="41">
        <v>44682</v>
      </c>
      <c r="H507" s="43">
        <v>8399151.8100000005</v>
      </c>
      <c r="I507" s="40" t="s">
        <v>34</v>
      </c>
      <c r="J507" s="40">
        <v>90</v>
      </c>
      <c r="K507" s="40">
        <v>0</v>
      </c>
      <c r="L507" s="42">
        <v>0</v>
      </c>
      <c r="M507" s="51">
        <v>1.6E-2</v>
      </c>
      <c r="N507" s="42">
        <v>-33596.607240000005</v>
      </c>
      <c r="O507" s="42">
        <v>-33596.607240000005</v>
      </c>
      <c r="P507" s="42" t="s">
        <v>19</v>
      </c>
      <c r="Q507" s="42">
        <v>-22024.442524000002</v>
      </c>
      <c r="R507" s="42">
        <v>-11198.86908</v>
      </c>
    </row>
    <row r="508" spans="1:18" x14ac:dyDescent="0.25">
      <c r="A508" s="40" t="s">
        <v>20</v>
      </c>
      <c r="B508" s="40" t="s">
        <v>1192</v>
      </c>
      <c r="C508" s="40" t="s">
        <v>1193</v>
      </c>
      <c r="D508" s="40" t="s">
        <v>1194</v>
      </c>
      <c r="E508" s="40" t="s">
        <v>1195</v>
      </c>
      <c r="F508" s="41">
        <v>44651</v>
      </c>
      <c r="G508" s="41">
        <v>44742</v>
      </c>
      <c r="H508" s="43">
        <v>19012000</v>
      </c>
      <c r="I508" s="40" t="s">
        <v>34</v>
      </c>
      <c r="J508" s="40">
        <v>90</v>
      </c>
      <c r="K508" s="40">
        <v>1.0999999999999999E-2</v>
      </c>
      <c r="L508" s="42">
        <v>-52283</v>
      </c>
      <c r="M508" s="51">
        <v>0</v>
      </c>
      <c r="N508" s="42">
        <v>0</v>
      </c>
      <c r="O508" s="42">
        <v>-52283</v>
      </c>
      <c r="P508" s="42" t="s">
        <v>240</v>
      </c>
      <c r="Q508" s="42">
        <v>-580.92222222222222</v>
      </c>
      <c r="R508" s="42">
        <v>-52283</v>
      </c>
    </row>
    <row r="509" spans="1:18" x14ac:dyDescent="0.25">
      <c r="A509" s="40" t="s">
        <v>20</v>
      </c>
      <c r="B509" s="40" t="s">
        <v>1196</v>
      </c>
      <c r="C509" s="40" t="s">
        <v>1197</v>
      </c>
      <c r="D509" s="40" t="s">
        <v>681</v>
      </c>
      <c r="E509" s="40" t="s">
        <v>682</v>
      </c>
      <c r="F509" s="41">
        <v>44651</v>
      </c>
      <c r="G509" s="41">
        <v>44742</v>
      </c>
      <c r="H509" s="43">
        <v>6375000</v>
      </c>
      <c r="I509" s="40" t="s">
        <v>34</v>
      </c>
      <c r="J509" s="40">
        <v>91</v>
      </c>
      <c r="K509" s="40">
        <v>0</v>
      </c>
      <c r="L509" s="42">
        <v>0</v>
      </c>
      <c r="M509" s="51">
        <v>1.2999999999999999E-2</v>
      </c>
      <c r="N509" s="42">
        <v>-20948.958333333332</v>
      </c>
      <c r="O509" s="42">
        <v>-20948.958333333332</v>
      </c>
      <c r="P509" s="42" t="s">
        <v>19</v>
      </c>
      <c r="Q509" s="42">
        <v>-230.20833333333334</v>
      </c>
      <c r="R509" s="42">
        <v>-20718.75</v>
      </c>
    </row>
    <row r="510" spans="1:18" x14ac:dyDescent="0.25">
      <c r="A510" s="40" t="s">
        <v>20</v>
      </c>
      <c r="B510" s="40" t="s">
        <v>1198</v>
      </c>
      <c r="C510" s="40" t="s">
        <v>1199</v>
      </c>
      <c r="D510" s="40" t="s">
        <v>1200</v>
      </c>
      <c r="E510" s="40" t="s">
        <v>1201</v>
      </c>
      <c r="F510" s="41">
        <v>44651</v>
      </c>
      <c r="G510" s="41">
        <v>44742</v>
      </c>
      <c r="H510" s="43">
        <v>20000000</v>
      </c>
      <c r="I510" s="40" t="s">
        <v>34</v>
      </c>
      <c r="J510" s="40">
        <v>91</v>
      </c>
      <c r="K510" s="40">
        <v>2.1999999999999999E-2</v>
      </c>
      <c r="L510" s="42">
        <v>-111222.22222222222</v>
      </c>
      <c r="M510" s="51">
        <v>0</v>
      </c>
      <c r="N510" s="42">
        <v>0</v>
      </c>
      <c r="O510" s="42">
        <v>-111222.22222222222</v>
      </c>
      <c r="P510" s="42" t="s">
        <v>19</v>
      </c>
      <c r="Q510" s="42">
        <v>-1222.2222222222222</v>
      </c>
      <c r="R510" s="42">
        <v>-110000</v>
      </c>
    </row>
    <row r="511" spans="1:18" x14ac:dyDescent="0.25">
      <c r="A511" s="40" t="s">
        <v>20</v>
      </c>
      <c r="B511" s="40" t="s">
        <v>1202</v>
      </c>
      <c r="C511" s="40" t="s">
        <v>1203</v>
      </c>
      <c r="D511" s="40" t="s">
        <v>128</v>
      </c>
      <c r="E511" s="40" t="s">
        <v>129</v>
      </c>
      <c r="F511" s="41">
        <v>44287</v>
      </c>
      <c r="G511" s="41">
        <v>44652</v>
      </c>
      <c r="H511" s="43">
        <v>500000000</v>
      </c>
      <c r="I511" s="40" t="s">
        <v>34</v>
      </c>
      <c r="J511" s="40">
        <v>271</v>
      </c>
      <c r="K511" s="40">
        <v>0.02</v>
      </c>
      <c r="L511" s="42">
        <v>-7424657.5342465751</v>
      </c>
      <c r="M511" s="51">
        <v>0</v>
      </c>
      <c r="N511" s="42">
        <v>0</v>
      </c>
      <c r="O511" s="42">
        <v>-7424657.5342465751</v>
      </c>
      <c r="P511" s="42" t="s">
        <v>19</v>
      </c>
      <c r="Q511" s="42">
        <v>-10000000</v>
      </c>
      <c r="R511" s="42">
        <v>0</v>
      </c>
    </row>
    <row r="512" spans="1:18" x14ac:dyDescent="0.25">
      <c r="A512" s="40" t="s">
        <v>20</v>
      </c>
      <c r="B512" s="40" t="s">
        <v>1202</v>
      </c>
      <c r="C512" s="40" t="s">
        <v>1203</v>
      </c>
      <c r="D512" s="40" t="s">
        <v>128</v>
      </c>
      <c r="E512" s="40" t="s">
        <v>129</v>
      </c>
      <c r="F512" s="41">
        <v>44564</v>
      </c>
      <c r="G512" s="41">
        <v>44928</v>
      </c>
      <c r="H512" s="43">
        <v>500000000</v>
      </c>
      <c r="I512" s="40" t="s">
        <v>34</v>
      </c>
      <c r="J512" s="40">
        <v>364</v>
      </c>
      <c r="K512" s="40">
        <v>0.02</v>
      </c>
      <c r="L512" s="42">
        <v>-9972602.7397260275</v>
      </c>
      <c r="M512" s="51">
        <v>0</v>
      </c>
      <c r="N512" s="42">
        <v>0</v>
      </c>
      <c r="O512" s="42">
        <v>-9972602.7397260275</v>
      </c>
      <c r="P512" s="42" t="s">
        <v>19</v>
      </c>
      <c r="Q512" s="42">
        <v>-2410958.9041095893</v>
      </c>
      <c r="R512" s="42">
        <v>-7561643.8356164377</v>
      </c>
    </row>
    <row r="513" spans="1:18" x14ac:dyDescent="0.25">
      <c r="A513" s="40" t="s">
        <v>20</v>
      </c>
      <c r="B513" s="40" t="s">
        <v>1204</v>
      </c>
      <c r="C513" s="40" t="s">
        <v>1205</v>
      </c>
      <c r="D513" s="40" t="s">
        <v>910</v>
      </c>
      <c r="E513" s="40" t="s">
        <v>911</v>
      </c>
      <c r="F513" s="41">
        <v>44651</v>
      </c>
      <c r="G513" s="41">
        <v>44742</v>
      </c>
      <c r="H513" s="43">
        <v>2577375</v>
      </c>
      <c r="I513" s="40" t="s">
        <v>34</v>
      </c>
      <c r="J513" s="40">
        <v>91</v>
      </c>
      <c r="K513" s="40">
        <v>0</v>
      </c>
      <c r="L513" s="42">
        <v>0</v>
      </c>
      <c r="M513" s="51">
        <v>1.4999999999999999E-2</v>
      </c>
      <c r="N513" s="42">
        <v>-9772.546875</v>
      </c>
      <c r="O513" s="42">
        <v>-9772.546875</v>
      </c>
      <c r="P513" s="42" t="s">
        <v>19</v>
      </c>
      <c r="Q513" s="42">
        <v>-107.39062500000001</v>
      </c>
      <c r="R513" s="42">
        <v>-9665.15625</v>
      </c>
    </row>
    <row r="514" spans="1:18" x14ac:dyDescent="0.25">
      <c r="A514" s="40" t="s">
        <v>20</v>
      </c>
      <c r="B514" s="40" t="s">
        <v>1206</v>
      </c>
      <c r="C514" s="40" t="s">
        <v>1207</v>
      </c>
      <c r="D514" s="40" t="s">
        <v>926</v>
      </c>
      <c r="E514" s="40" t="s">
        <v>927</v>
      </c>
      <c r="F514" s="41">
        <v>44650</v>
      </c>
      <c r="G514" s="41">
        <v>44742</v>
      </c>
      <c r="H514" s="43">
        <v>4200000</v>
      </c>
      <c r="I514" s="40" t="s">
        <v>34</v>
      </c>
      <c r="J514" s="40">
        <v>92</v>
      </c>
      <c r="K514" s="40">
        <v>0</v>
      </c>
      <c r="L514" s="42">
        <v>0</v>
      </c>
      <c r="M514" s="51">
        <v>1.2500000000000001E-2</v>
      </c>
      <c r="N514" s="42">
        <v>-13416.666666666666</v>
      </c>
      <c r="O514" s="42">
        <v>-13416.666666666666</v>
      </c>
      <c r="P514" s="42" t="s">
        <v>19</v>
      </c>
      <c r="Q514" s="42">
        <v>-291.66666666666663</v>
      </c>
      <c r="R514" s="42">
        <v>-13125</v>
      </c>
    </row>
    <row r="515" spans="1:18" x14ac:dyDescent="0.25">
      <c r="A515" s="40" t="s">
        <v>20</v>
      </c>
      <c r="B515" s="40" t="s">
        <v>1208</v>
      </c>
      <c r="C515" s="40" t="s">
        <v>1209</v>
      </c>
      <c r="D515" s="40" t="s">
        <v>1210</v>
      </c>
      <c r="E515" s="40" t="s">
        <v>1211</v>
      </c>
      <c r="F515" s="41">
        <v>44651</v>
      </c>
      <c r="G515" s="41">
        <v>44742</v>
      </c>
      <c r="H515" s="43">
        <v>1180000</v>
      </c>
      <c r="I515" s="40" t="s">
        <v>34</v>
      </c>
      <c r="J515" s="40">
        <v>91</v>
      </c>
      <c r="K515" s="40">
        <v>0</v>
      </c>
      <c r="L515" s="42">
        <v>0</v>
      </c>
      <c r="M515" s="51">
        <v>0</v>
      </c>
      <c r="N515" s="42">
        <v>0</v>
      </c>
      <c r="O515" s="42">
        <v>0</v>
      </c>
      <c r="P515" s="42" t="s">
        <v>240</v>
      </c>
      <c r="Q515" s="42">
        <v>0</v>
      </c>
      <c r="R515" s="42">
        <v>0</v>
      </c>
    </row>
    <row r="516" spans="1:18" x14ac:dyDescent="0.25">
      <c r="A516" s="40" t="s">
        <v>20</v>
      </c>
      <c r="B516" s="40" t="s">
        <v>1212</v>
      </c>
      <c r="C516" s="40" t="s">
        <v>1213</v>
      </c>
      <c r="D516" s="40" t="s">
        <v>67</v>
      </c>
      <c r="E516" s="40" t="s">
        <v>68</v>
      </c>
      <c r="F516" s="41">
        <v>44650</v>
      </c>
      <c r="G516" s="41">
        <v>44742</v>
      </c>
      <c r="H516" s="43">
        <v>370911.91</v>
      </c>
      <c r="I516" s="40" t="s">
        <v>34</v>
      </c>
      <c r="J516" s="40">
        <v>90</v>
      </c>
      <c r="K516" s="40">
        <v>0</v>
      </c>
      <c r="L516" s="42">
        <v>0</v>
      </c>
      <c r="M516" s="51">
        <v>1.49E-2</v>
      </c>
      <c r="N516" s="42">
        <v>-1381.6468647499998</v>
      </c>
      <c r="O516" s="42">
        <v>-1381.6468647499998</v>
      </c>
      <c r="P516" s="42" t="s">
        <v>19</v>
      </c>
      <c r="Q516" s="42">
        <v>-30.703263661111109</v>
      </c>
      <c r="R516" s="42">
        <v>-1381.6468647499998</v>
      </c>
    </row>
    <row r="517" spans="1:18" x14ac:dyDescent="0.25">
      <c r="A517" s="40" t="s">
        <v>20</v>
      </c>
      <c r="B517" s="40" t="s">
        <v>1214</v>
      </c>
      <c r="C517" s="40" t="s">
        <v>1215</v>
      </c>
      <c r="D517" s="40" t="s">
        <v>866</v>
      </c>
      <c r="E517" s="40" t="s">
        <v>867</v>
      </c>
      <c r="F517" s="41">
        <v>44603</v>
      </c>
      <c r="G517" s="41">
        <v>44784</v>
      </c>
      <c r="H517" s="43">
        <v>18000000</v>
      </c>
      <c r="I517" s="40" t="s">
        <v>34</v>
      </c>
      <c r="J517" s="40">
        <v>181</v>
      </c>
      <c r="K517" s="40">
        <v>0</v>
      </c>
      <c r="L517" s="42">
        <v>0</v>
      </c>
      <c r="M517" s="51">
        <v>1.6E-2</v>
      </c>
      <c r="N517" s="42">
        <v>-144800</v>
      </c>
      <c r="O517" s="42">
        <v>-144800</v>
      </c>
      <c r="P517" s="42" t="s">
        <v>19</v>
      </c>
      <c r="Q517" s="42">
        <v>-39199.999999999993</v>
      </c>
      <c r="R517" s="42">
        <v>-105600</v>
      </c>
    </row>
    <row r="518" spans="1:18" x14ac:dyDescent="0.25">
      <c r="A518" s="40" t="s">
        <v>20</v>
      </c>
      <c r="B518" s="40" t="s">
        <v>1216</v>
      </c>
      <c r="C518" s="40" t="s">
        <v>1217</v>
      </c>
      <c r="D518" s="40" t="s">
        <v>152</v>
      </c>
      <c r="E518" s="40" t="s">
        <v>26</v>
      </c>
      <c r="F518" s="41">
        <v>44602</v>
      </c>
      <c r="G518" s="41">
        <v>44691</v>
      </c>
      <c r="H518" s="43">
        <v>65000000</v>
      </c>
      <c r="I518" s="40" t="s">
        <v>34</v>
      </c>
      <c r="J518" s="40">
        <v>89</v>
      </c>
      <c r="K518" s="40">
        <v>0</v>
      </c>
      <c r="L518" s="42">
        <v>0</v>
      </c>
      <c r="M518" s="51">
        <v>1.15E-2</v>
      </c>
      <c r="N518" s="42">
        <v>-184798.61111111112</v>
      </c>
      <c r="O518" s="42">
        <v>-184798.61111111112</v>
      </c>
      <c r="P518" s="42" t="s">
        <v>19</v>
      </c>
      <c r="Q518" s="42">
        <v>-103819.44444444445</v>
      </c>
      <c r="R518" s="42">
        <v>-80979.166666666672</v>
      </c>
    </row>
    <row r="519" spans="1:18" x14ac:dyDescent="0.25">
      <c r="A519" s="40" t="s">
        <v>20</v>
      </c>
      <c r="B519" s="40" t="s">
        <v>1218</v>
      </c>
      <c r="C519" s="40" t="s">
        <v>1219</v>
      </c>
      <c r="D519" s="40" t="s">
        <v>1220</v>
      </c>
      <c r="E519" s="40" t="s">
        <v>1221</v>
      </c>
      <c r="F519" s="41">
        <v>44631</v>
      </c>
      <c r="G519" s="41">
        <v>44725</v>
      </c>
      <c r="H519" s="43">
        <v>10000000</v>
      </c>
      <c r="I519" s="40" t="s">
        <v>34</v>
      </c>
      <c r="J519" s="40">
        <v>94</v>
      </c>
      <c r="K519" s="40">
        <v>0</v>
      </c>
      <c r="L519" s="42">
        <v>0</v>
      </c>
      <c r="M519" s="51">
        <v>0</v>
      </c>
      <c r="N519" s="42">
        <v>0</v>
      </c>
      <c r="O519" s="42">
        <v>0</v>
      </c>
      <c r="P519" s="42" t="s">
        <v>19</v>
      </c>
      <c r="Q519" s="42">
        <v>0</v>
      </c>
      <c r="R519" s="42">
        <v>0</v>
      </c>
    </row>
    <row r="520" spans="1:18" x14ac:dyDescent="0.25">
      <c r="A520" s="40" t="s">
        <v>20</v>
      </c>
      <c r="B520" s="40" t="s">
        <v>1222</v>
      </c>
      <c r="C520" s="40" t="s">
        <v>1223</v>
      </c>
      <c r="D520" s="40" t="s">
        <v>1220</v>
      </c>
      <c r="E520" s="40" t="s">
        <v>1221</v>
      </c>
      <c r="F520" s="41">
        <v>44603</v>
      </c>
      <c r="G520" s="41">
        <v>44692</v>
      </c>
      <c r="H520" s="43">
        <v>14000000</v>
      </c>
      <c r="I520" s="40" t="s">
        <v>34</v>
      </c>
      <c r="J520" s="40">
        <v>89</v>
      </c>
      <c r="K520" s="40">
        <v>0</v>
      </c>
      <c r="L520" s="42">
        <v>0</v>
      </c>
      <c r="M520" s="51">
        <v>9.4999999999999998E-3</v>
      </c>
      <c r="N520" s="42">
        <v>-32880.555555555555</v>
      </c>
      <c r="O520" s="42">
        <v>-32880.555555555555</v>
      </c>
      <c r="P520" s="42" t="s">
        <v>19</v>
      </c>
      <c r="Q520" s="42">
        <v>-18102.777777777777</v>
      </c>
      <c r="R520" s="42">
        <v>-14777.777777777777</v>
      </c>
    </row>
    <row r="521" spans="1:18" x14ac:dyDescent="0.25">
      <c r="A521" s="40" t="s">
        <v>20</v>
      </c>
      <c r="B521" s="40" t="s">
        <v>1224</v>
      </c>
      <c r="C521" s="40" t="s">
        <v>1225</v>
      </c>
      <c r="D521" s="40" t="s">
        <v>347</v>
      </c>
      <c r="E521" s="40" t="s">
        <v>25</v>
      </c>
      <c r="F521" s="41">
        <v>44582</v>
      </c>
      <c r="G521" s="41">
        <v>44672</v>
      </c>
      <c r="H521" s="43">
        <v>10000000</v>
      </c>
      <c r="I521" s="40" t="s">
        <v>34</v>
      </c>
      <c r="J521" s="40">
        <v>90</v>
      </c>
      <c r="K521" s="40">
        <v>0</v>
      </c>
      <c r="L521" s="42">
        <v>0</v>
      </c>
      <c r="M521" s="51">
        <v>1.7500000000000002E-2</v>
      </c>
      <c r="N521" s="42">
        <v>-43750.000000000007</v>
      </c>
      <c r="O521" s="42">
        <v>-43750.000000000007</v>
      </c>
      <c r="P521" s="42" t="s">
        <v>19</v>
      </c>
      <c r="Q521" s="42">
        <v>-34027.777777777781</v>
      </c>
      <c r="R521" s="42">
        <v>-9722.2222222222226</v>
      </c>
    </row>
    <row r="522" spans="1:18" x14ac:dyDescent="0.25">
      <c r="A522" s="40" t="s">
        <v>20</v>
      </c>
      <c r="B522" s="40" t="s">
        <v>1226</v>
      </c>
      <c r="C522" s="40" t="s">
        <v>1227</v>
      </c>
      <c r="D522" s="40" t="s">
        <v>47</v>
      </c>
      <c r="E522" s="40" t="s">
        <v>44</v>
      </c>
      <c r="F522" s="41">
        <v>44562</v>
      </c>
      <c r="G522" s="41">
        <v>44652</v>
      </c>
      <c r="H522" s="43">
        <v>655985.69999999995</v>
      </c>
      <c r="I522" s="40" t="s">
        <v>34</v>
      </c>
      <c r="J522" s="40">
        <v>90</v>
      </c>
      <c r="K522" s="40">
        <v>0</v>
      </c>
      <c r="L522" s="42">
        <v>0</v>
      </c>
      <c r="M522" s="51">
        <v>1.4999999999999999E-2</v>
      </c>
      <c r="N522" s="42">
        <v>-2459.9463749999995</v>
      </c>
      <c r="O522" s="42">
        <v>-2459.9463749999995</v>
      </c>
      <c r="P522" s="42" t="s">
        <v>19</v>
      </c>
      <c r="Q522" s="42">
        <v>-2459.9463749999995</v>
      </c>
      <c r="R522" s="42">
        <v>0</v>
      </c>
    </row>
    <row r="523" spans="1:18" x14ac:dyDescent="0.25">
      <c r="A523" s="40" t="s">
        <v>20</v>
      </c>
      <c r="B523" s="40" t="s">
        <v>1228</v>
      </c>
      <c r="C523" s="40" t="s">
        <v>1229</v>
      </c>
      <c r="D523" s="40" t="s">
        <v>525</v>
      </c>
      <c r="E523" s="40" t="s">
        <v>526</v>
      </c>
      <c r="F523" s="41">
        <v>44621</v>
      </c>
      <c r="G523" s="41">
        <v>44652</v>
      </c>
      <c r="H523" s="43">
        <v>575592.93999999994</v>
      </c>
      <c r="I523" s="40" t="s">
        <v>34</v>
      </c>
      <c r="J523" s="40">
        <v>30</v>
      </c>
      <c r="K523" s="40">
        <v>2.35E-2</v>
      </c>
      <c r="L523" s="42">
        <v>-1127.2028408333331</v>
      </c>
      <c r="M523" s="51">
        <v>0</v>
      </c>
      <c r="N523" s="42">
        <v>0</v>
      </c>
      <c r="O523" s="42">
        <v>-1127.2028408333331</v>
      </c>
      <c r="P523" s="42" t="s">
        <v>19</v>
      </c>
      <c r="Q523" s="42">
        <v>-1164.776268861111</v>
      </c>
      <c r="R523" s="42">
        <v>0</v>
      </c>
    </row>
    <row r="524" spans="1:18" x14ac:dyDescent="0.25">
      <c r="A524" s="40" t="s">
        <v>20</v>
      </c>
      <c r="B524" s="40" t="s">
        <v>1230</v>
      </c>
      <c r="C524" s="40" t="s">
        <v>1231</v>
      </c>
      <c r="D524" s="40" t="s">
        <v>910</v>
      </c>
      <c r="E524" s="40" t="s">
        <v>911</v>
      </c>
      <c r="F524" s="41">
        <v>44651</v>
      </c>
      <c r="G524" s="41">
        <v>44742</v>
      </c>
      <c r="H524" s="43">
        <v>91801.32</v>
      </c>
      <c r="I524" s="40" t="s">
        <v>34</v>
      </c>
      <c r="J524" s="40">
        <v>90</v>
      </c>
      <c r="K524" s="40">
        <v>0</v>
      </c>
      <c r="L524" s="42">
        <v>0</v>
      </c>
      <c r="M524" s="51">
        <v>0</v>
      </c>
      <c r="N524" s="42">
        <v>0</v>
      </c>
      <c r="O524" s="42">
        <v>0</v>
      </c>
      <c r="P524" s="42" t="s">
        <v>19</v>
      </c>
      <c r="Q524" s="42">
        <v>0</v>
      </c>
      <c r="R524" s="42">
        <v>0</v>
      </c>
    </row>
    <row r="525" spans="1:18" x14ac:dyDescent="0.25">
      <c r="A525" s="40" t="s">
        <v>20</v>
      </c>
      <c r="B525" s="40" t="s">
        <v>1230</v>
      </c>
      <c r="C525" s="40" t="s">
        <v>1231</v>
      </c>
      <c r="D525" s="40" t="s">
        <v>910</v>
      </c>
      <c r="E525" s="40" t="s">
        <v>911</v>
      </c>
      <c r="F525" s="41">
        <v>44651</v>
      </c>
      <c r="G525" s="41">
        <v>44742</v>
      </c>
      <c r="H525" s="43">
        <v>92864.07</v>
      </c>
      <c r="I525" s="40" t="s">
        <v>34</v>
      </c>
      <c r="J525" s="40">
        <v>90</v>
      </c>
      <c r="K525" s="40">
        <v>0</v>
      </c>
      <c r="L525" s="42">
        <v>0</v>
      </c>
      <c r="M525" s="51">
        <v>0</v>
      </c>
      <c r="N525" s="42">
        <v>0</v>
      </c>
      <c r="O525" s="42">
        <v>0</v>
      </c>
      <c r="P525" s="42" t="s">
        <v>19</v>
      </c>
      <c r="Q525" s="42">
        <v>0</v>
      </c>
      <c r="R525" s="42">
        <v>0</v>
      </c>
    </row>
    <row r="526" spans="1:18" x14ac:dyDescent="0.25">
      <c r="A526" s="40" t="s">
        <v>20</v>
      </c>
      <c r="B526" s="40" t="s">
        <v>1230</v>
      </c>
      <c r="C526" s="40" t="s">
        <v>1231</v>
      </c>
      <c r="D526" s="40" t="s">
        <v>910</v>
      </c>
      <c r="E526" s="40" t="s">
        <v>911</v>
      </c>
      <c r="F526" s="41">
        <v>44651</v>
      </c>
      <c r="G526" s="41">
        <v>44742</v>
      </c>
      <c r="H526" s="43">
        <v>93926.82</v>
      </c>
      <c r="I526" s="40" t="s">
        <v>34</v>
      </c>
      <c r="J526" s="40">
        <v>90</v>
      </c>
      <c r="K526" s="40">
        <v>0</v>
      </c>
      <c r="L526" s="42">
        <v>0</v>
      </c>
      <c r="M526" s="51">
        <v>0</v>
      </c>
      <c r="N526" s="42">
        <v>0</v>
      </c>
      <c r="O526" s="42">
        <v>0</v>
      </c>
      <c r="P526" s="42" t="s">
        <v>19</v>
      </c>
      <c r="Q526" s="42">
        <v>0</v>
      </c>
      <c r="R526" s="42">
        <v>0</v>
      </c>
    </row>
    <row r="527" spans="1:18" x14ac:dyDescent="0.25">
      <c r="A527" s="40" t="s">
        <v>20</v>
      </c>
      <c r="B527" s="40" t="s">
        <v>1230</v>
      </c>
      <c r="C527" s="40" t="s">
        <v>1231</v>
      </c>
      <c r="D527" s="40" t="s">
        <v>910</v>
      </c>
      <c r="E527" s="40" t="s">
        <v>911</v>
      </c>
      <c r="F527" s="41">
        <v>44651</v>
      </c>
      <c r="G527" s="41">
        <v>44742</v>
      </c>
      <c r="H527" s="43">
        <v>94989.57</v>
      </c>
      <c r="I527" s="40" t="s">
        <v>34</v>
      </c>
      <c r="J527" s="40">
        <v>90</v>
      </c>
      <c r="K527" s="40">
        <v>0</v>
      </c>
      <c r="L527" s="42">
        <v>0</v>
      </c>
      <c r="M527" s="51">
        <v>0</v>
      </c>
      <c r="N527" s="42">
        <v>0</v>
      </c>
      <c r="O527" s="42">
        <v>0</v>
      </c>
      <c r="P527" s="42" t="s">
        <v>19</v>
      </c>
      <c r="Q527" s="42">
        <v>0</v>
      </c>
      <c r="R527" s="42">
        <v>0</v>
      </c>
    </row>
    <row r="528" spans="1:18" x14ac:dyDescent="0.25">
      <c r="A528" s="40" t="s">
        <v>20</v>
      </c>
      <c r="B528" s="40" t="s">
        <v>1232</v>
      </c>
      <c r="C528" s="40" t="s">
        <v>1233</v>
      </c>
      <c r="D528" s="40" t="s">
        <v>108</v>
      </c>
      <c r="E528" s="40" t="s">
        <v>44</v>
      </c>
      <c r="F528" s="41">
        <v>44562</v>
      </c>
      <c r="G528" s="41">
        <v>44652</v>
      </c>
      <c r="H528" s="43">
        <v>24217649.870000001</v>
      </c>
      <c r="I528" s="40" t="s">
        <v>34</v>
      </c>
      <c r="J528" s="40">
        <v>90</v>
      </c>
      <c r="K528" s="40">
        <v>0</v>
      </c>
      <c r="L528" s="42">
        <v>0</v>
      </c>
      <c r="M528" s="51">
        <v>1.2500000000000001E-2</v>
      </c>
      <c r="N528" s="42">
        <v>-75680.155843750006</v>
      </c>
      <c r="O528" s="42">
        <v>-75680.155843750006</v>
      </c>
      <c r="P528" s="42" t="s">
        <v>19</v>
      </c>
      <c r="Q528" s="42">
        <v>-75680.155843750006</v>
      </c>
      <c r="R528" s="42">
        <v>0</v>
      </c>
    </row>
    <row r="529" spans="1:18" x14ac:dyDescent="0.25">
      <c r="A529" s="40" t="s">
        <v>20</v>
      </c>
      <c r="B529" s="40" t="s">
        <v>1234</v>
      </c>
      <c r="C529" s="40" t="s">
        <v>1235</v>
      </c>
      <c r="D529" s="40" t="s">
        <v>108</v>
      </c>
      <c r="E529" s="40" t="s">
        <v>44</v>
      </c>
      <c r="F529" s="41">
        <v>44593</v>
      </c>
      <c r="G529" s="41">
        <v>44682</v>
      </c>
      <c r="H529" s="43">
        <v>16102224.390000001</v>
      </c>
      <c r="I529" s="40" t="s">
        <v>34</v>
      </c>
      <c r="J529" s="40">
        <v>89</v>
      </c>
      <c r="K529" s="40">
        <v>0</v>
      </c>
      <c r="L529" s="42">
        <v>0</v>
      </c>
      <c r="M529" s="51">
        <v>1.2500000000000001E-2</v>
      </c>
      <c r="N529" s="42">
        <v>-49760.346205208341</v>
      </c>
      <c r="O529" s="42">
        <v>-49760.346205208341</v>
      </c>
      <c r="P529" s="42" t="s">
        <v>19</v>
      </c>
      <c r="Q529" s="42">
        <v>-32987.195798958339</v>
      </c>
      <c r="R529" s="42">
        <v>-16773.150406250003</v>
      </c>
    </row>
    <row r="530" spans="1:18" x14ac:dyDescent="0.25">
      <c r="A530" s="40" t="s">
        <v>20</v>
      </c>
      <c r="B530" s="40" t="s">
        <v>1236</v>
      </c>
      <c r="C530" s="40" t="s">
        <v>1237</v>
      </c>
      <c r="D530" s="40" t="s">
        <v>79</v>
      </c>
      <c r="E530" s="40" t="s">
        <v>44</v>
      </c>
      <c r="F530" s="41">
        <v>44562</v>
      </c>
      <c r="G530" s="41">
        <v>44652</v>
      </c>
      <c r="H530" s="43">
        <v>6463309.04</v>
      </c>
      <c r="I530" s="40" t="s">
        <v>34</v>
      </c>
      <c r="J530" s="40">
        <v>90</v>
      </c>
      <c r="K530" s="40">
        <v>0</v>
      </c>
      <c r="L530" s="42">
        <v>0</v>
      </c>
      <c r="M530" s="51">
        <v>1.8499999999999999E-2</v>
      </c>
      <c r="N530" s="42">
        <v>-29892.80431</v>
      </c>
      <c r="O530" s="42">
        <v>-29892.80431</v>
      </c>
      <c r="P530" s="42" t="s">
        <v>19</v>
      </c>
      <c r="Q530" s="42">
        <v>-29892.80431</v>
      </c>
      <c r="R530" s="42">
        <v>0</v>
      </c>
    </row>
    <row r="531" spans="1:18" x14ac:dyDescent="0.25">
      <c r="A531" s="40" t="s">
        <v>20</v>
      </c>
      <c r="B531" s="40" t="s">
        <v>1238</v>
      </c>
      <c r="C531" s="40" t="s">
        <v>1239</v>
      </c>
      <c r="D531" s="40" t="s">
        <v>32</v>
      </c>
      <c r="E531" s="40" t="s">
        <v>33</v>
      </c>
      <c r="F531" s="41">
        <v>44635</v>
      </c>
      <c r="G531" s="41">
        <v>44666</v>
      </c>
      <c r="H531" s="43">
        <v>84710.84</v>
      </c>
      <c r="I531" s="40" t="s">
        <v>34</v>
      </c>
      <c r="J531" s="40">
        <v>30</v>
      </c>
      <c r="K531" s="40">
        <v>1.09E-2</v>
      </c>
      <c r="L531" s="42">
        <v>-76.945679666666649</v>
      </c>
      <c r="M531" s="51">
        <v>0</v>
      </c>
      <c r="N531" s="42">
        <v>0</v>
      </c>
      <c r="O531" s="42">
        <v>-76.945679666666649</v>
      </c>
      <c r="P531" s="42" t="s">
        <v>19</v>
      </c>
      <c r="Q531" s="42">
        <v>-43.602551811111098</v>
      </c>
      <c r="R531" s="42">
        <v>-35.907983844444438</v>
      </c>
    </row>
    <row r="532" spans="1:18" x14ac:dyDescent="0.25">
      <c r="A532" s="40" t="s">
        <v>20</v>
      </c>
      <c r="B532" s="40" t="s">
        <v>1240</v>
      </c>
      <c r="C532" s="40" t="s">
        <v>1241</v>
      </c>
      <c r="D532" s="40" t="s">
        <v>32</v>
      </c>
      <c r="E532" s="40" t="s">
        <v>33</v>
      </c>
      <c r="F532" s="41">
        <v>44635</v>
      </c>
      <c r="G532" s="41">
        <v>44666</v>
      </c>
      <c r="H532" s="43">
        <v>20412.29</v>
      </c>
      <c r="I532" s="40" t="s">
        <v>34</v>
      </c>
      <c r="J532" s="40">
        <v>30</v>
      </c>
      <c r="K532" s="40">
        <v>1.09E-2</v>
      </c>
      <c r="L532" s="42">
        <v>-18.541163416666667</v>
      </c>
      <c r="M532" s="51">
        <v>0</v>
      </c>
      <c r="N532" s="42">
        <v>0</v>
      </c>
      <c r="O532" s="42">
        <v>-18.541163416666667</v>
      </c>
      <c r="P532" s="42" t="s">
        <v>19</v>
      </c>
      <c r="Q532" s="42">
        <v>-10.506659269444445</v>
      </c>
      <c r="R532" s="42">
        <v>-8.6525429277777786</v>
      </c>
    </row>
    <row r="533" spans="1:18" x14ac:dyDescent="0.25">
      <c r="A533" s="40" t="s">
        <v>20</v>
      </c>
      <c r="B533" s="40" t="s">
        <v>1242</v>
      </c>
      <c r="C533" s="40" t="s">
        <v>1243</v>
      </c>
      <c r="D533" s="40" t="s">
        <v>32</v>
      </c>
      <c r="E533" s="40" t="s">
        <v>33</v>
      </c>
      <c r="F533" s="41">
        <v>44635</v>
      </c>
      <c r="G533" s="41">
        <v>44666</v>
      </c>
      <c r="H533" s="43">
        <v>57154.239999999998</v>
      </c>
      <c r="I533" s="40" t="s">
        <v>34</v>
      </c>
      <c r="J533" s="40">
        <v>30</v>
      </c>
      <c r="K533" s="40">
        <v>1.09E-2</v>
      </c>
      <c r="L533" s="42">
        <v>-51.915101333333332</v>
      </c>
      <c r="M533" s="51">
        <v>0</v>
      </c>
      <c r="N533" s="42">
        <v>0</v>
      </c>
      <c r="O533" s="42">
        <v>-51.915101333333332</v>
      </c>
      <c r="P533" s="42" t="s">
        <v>19</v>
      </c>
      <c r="Q533" s="42">
        <v>-29.418557422222221</v>
      </c>
      <c r="R533" s="42">
        <v>-24.22704728888889</v>
      </c>
    </row>
    <row r="534" spans="1:18" x14ac:dyDescent="0.25">
      <c r="A534" s="40" t="s">
        <v>20</v>
      </c>
      <c r="B534" s="40" t="s">
        <v>1244</v>
      </c>
      <c r="C534" s="40" t="s">
        <v>1245</v>
      </c>
      <c r="D534" s="40" t="s">
        <v>32</v>
      </c>
      <c r="E534" s="40" t="s">
        <v>33</v>
      </c>
      <c r="F534" s="41">
        <v>44635</v>
      </c>
      <c r="G534" s="41">
        <v>44666</v>
      </c>
      <c r="H534" s="43">
        <v>52306.400000000001</v>
      </c>
      <c r="I534" s="40" t="s">
        <v>34</v>
      </c>
      <c r="J534" s="40">
        <v>30</v>
      </c>
      <c r="K534" s="40">
        <v>1.09E-2</v>
      </c>
      <c r="L534" s="42">
        <v>-47.511646666666664</v>
      </c>
      <c r="M534" s="51">
        <v>0</v>
      </c>
      <c r="N534" s="42">
        <v>0</v>
      </c>
      <c r="O534" s="42">
        <v>-47.511646666666664</v>
      </c>
      <c r="P534" s="42" t="s">
        <v>19</v>
      </c>
      <c r="Q534" s="42">
        <v>-26.923266444444444</v>
      </c>
      <c r="R534" s="42">
        <v>-22.172101777777776</v>
      </c>
    </row>
    <row r="535" spans="1:18" x14ac:dyDescent="0.25">
      <c r="A535" s="40" t="s">
        <v>20</v>
      </c>
      <c r="B535" s="40" t="s">
        <v>1246</v>
      </c>
      <c r="C535" s="40" t="s">
        <v>1247</v>
      </c>
      <c r="D535" s="40" t="s">
        <v>128</v>
      </c>
      <c r="E535" s="40" t="s">
        <v>129</v>
      </c>
      <c r="F535" s="41">
        <v>44603</v>
      </c>
      <c r="G535" s="41">
        <v>44784</v>
      </c>
      <c r="H535" s="43">
        <v>63000000</v>
      </c>
      <c r="I535" s="40" t="s">
        <v>34</v>
      </c>
      <c r="J535" s="40">
        <v>181</v>
      </c>
      <c r="K535" s="40">
        <v>0</v>
      </c>
      <c r="L535" s="42">
        <v>0</v>
      </c>
      <c r="M535" s="51">
        <v>0</v>
      </c>
      <c r="N535" s="42">
        <v>0</v>
      </c>
      <c r="O535" s="42">
        <v>0</v>
      </c>
      <c r="P535" s="42" t="s">
        <v>19</v>
      </c>
      <c r="Q535" s="42">
        <v>0</v>
      </c>
      <c r="R535" s="42">
        <v>0</v>
      </c>
    </row>
    <row r="536" spans="1:18" x14ac:dyDescent="0.25">
      <c r="A536" s="40" t="s">
        <v>20</v>
      </c>
      <c r="B536" s="40" t="s">
        <v>1248</v>
      </c>
      <c r="C536" s="40" t="s">
        <v>1249</v>
      </c>
      <c r="D536" s="40" t="s">
        <v>1220</v>
      </c>
      <c r="E536" s="40" t="s">
        <v>1221</v>
      </c>
      <c r="F536" s="41">
        <v>44603</v>
      </c>
      <c r="G536" s="41">
        <v>44692</v>
      </c>
      <c r="H536" s="43">
        <v>28000000</v>
      </c>
      <c r="I536" s="40" t="s">
        <v>34</v>
      </c>
      <c r="J536" s="40">
        <v>89</v>
      </c>
      <c r="K536" s="40">
        <v>0</v>
      </c>
      <c r="L536" s="42">
        <v>0</v>
      </c>
      <c r="M536" s="51">
        <v>1.4999999999999999E-2</v>
      </c>
      <c r="N536" s="42">
        <v>-103833.33333333334</v>
      </c>
      <c r="O536" s="42">
        <v>-103833.33333333334</v>
      </c>
      <c r="P536" s="42" t="s">
        <v>19</v>
      </c>
      <c r="Q536" s="42">
        <v>-57166.666666666672</v>
      </c>
      <c r="R536" s="42">
        <v>-46666.666666666672</v>
      </c>
    </row>
    <row r="537" spans="1:18" x14ac:dyDescent="0.25">
      <c r="A537" s="40" t="s">
        <v>20</v>
      </c>
      <c r="B537" s="40" t="s">
        <v>1250</v>
      </c>
      <c r="C537" s="40" t="s">
        <v>1251</v>
      </c>
      <c r="D537" s="40" t="s">
        <v>1252</v>
      </c>
      <c r="E537" s="40" t="s">
        <v>1253</v>
      </c>
      <c r="F537" s="41">
        <v>44640</v>
      </c>
      <c r="G537" s="41">
        <v>44671</v>
      </c>
      <c r="H537" s="43">
        <v>85273.21</v>
      </c>
      <c r="I537" s="40" t="s">
        <v>34</v>
      </c>
      <c r="J537" s="40">
        <v>31</v>
      </c>
      <c r="K537" s="40">
        <v>-5.4800000000000005E-3</v>
      </c>
      <c r="L537" s="42">
        <v>40.239480318888894</v>
      </c>
      <c r="M537" s="51">
        <v>2.3640000000000001E-2</v>
      </c>
      <c r="N537" s="42">
        <v>-173.58783115666671</v>
      </c>
      <c r="O537" s="42">
        <v>-133.34835083777782</v>
      </c>
      <c r="P537" s="42" t="s">
        <v>19</v>
      </c>
      <c r="Q537" s="42">
        <v>-51.618716453333349</v>
      </c>
      <c r="R537" s="42">
        <v>-81.729634384444466</v>
      </c>
    </row>
    <row r="538" spans="1:18" x14ac:dyDescent="0.25">
      <c r="A538" s="40" t="s">
        <v>20</v>
      </c>
      <c r="B538" s="40" t="s">
        <v>1254</v>
      </c>
      <c r="C538" s="40" t="s">
        <v>1255</v>
      </c>
      <c r="D538" s="40" t="s">
        <v>1256</v>
      </c>
      <c r="E538" s="40" t="s">
        <v>1257</v>
      </c>
      <c r="F538" s="41">
        <v>44651</v>
      </c>
      <c r="G538" s="41">
        <v>44681</v>
      </c>
      <c r="H538" s="43">
        <v>11740.41</v>
      </c>
      <c r="I538" s="40" t="s">
        <v>34</v>
      </c>
      <c r="J538" s="40">
        <v>30</v>
      </c>
      <c r="K538" s="40">
        <v>0</v>
      </c>
      <c r="L538" s="42">
        <v>0</v>
      </c>
      <c r="M538" s="51">
        <v>0</v>
      </c>
      <c r="N538" s="42">
        <v>0</v>
      </c>
      <c r="O538" s="42">
        <v>0</v>
      </c>
      <c r="P538" s="42" t="s">
        <v>19</v>
      </c>
      <c r="Q538" s="42">
        <v>0</v>
      </c>
      <c r="R538" s="42">
        <v>0</v>
      </c>
    </row>
    <row r="539" spans="1:18" x14ac:dyDescent="0.25">
      <c r="A539" s="40" t="s">
        <v>20</v>
      </c>
      <c r="B539" s="40" t="s">
        <v>1258</v>
      </c>
      <c r="C539" s="40" t="s">
        <v>1259</v>
      </c>
      <c r="D539" s="40" t="s">
        <v>1260</v>
      </c>
      <c r="E539" s="40" t="s">
        <v>1261</v>
      </c>
      <c r="F539" s="41">
        <v>44651</v>
      </c>
      <c r="G539" s="41">
        <v>44681</v>
      </c>
      <c r="H539" s="43">
        <v>44283</v>
      </c>
      <c r="I539" s="40" t="s">
        <v>34</v>
      </c>
      <c r="J539" s="40">
        <v>30</v>
      </c>
      <c r="K539" s="40">
        <v>7.4999999999999997E-3</v>
      </c>
      <c r="L539" s="42">
        <v>-27.676874999999999</v>
      </c>
      <c r="M539" s="51">
        <v>0</v>
      </c>
      <c r="N539" s="42">
        <v>0</v>
      </c>
      <c r="O539" s="42">
        <v>-27.676874999999999</v>
      </c>
      <c r="P539" s="42" t="s">
        <v>19</v>
      </c>
      <c r="Q539" s="42">
        <v>-0.92256249999999995</v>
      </c>
      <c r="R539" s="42">
        <v>-26.754312499999997</v>
      </c>
    </row>
    <row r="540" spans="1:18" x14ac:dyDescent="0.25">
      <c r="A540" s="40" t="s">
        <v>20</v>
      </c>
      <c r="B540" s="40" t="s">
        <v>1262</v>
      </c>
      <c r="C540" s="40" t="s">
        <v>1263</v>
      </c>
      <c r="D540" s="40" t="s">
        <v>1042</v>
      </c>
      <c r="E540" s="40" t="s">
        <v>1043</v>
      </c>
      <c r="F540" s="41">
        <v>44603</v>
      </c>
      <c r="G540" s="41">
        <v>44784</v>
      </c>
      <c r="H540" s="43">
        <v>40000000</v>
      </c>
      <c r="I540" s="40" t="s">
        <v>34</v>
      </c>
      <c r="J540" s="40">
        <v>181</v>
      </c>
      <c r="K540" s="40">
        <v>0</v>
      </c>
      <c r="L540" s="42">
        <v>0</v>
      </c>
      <c r="M540" s="51">
        <v>0</v>
      </c>
      <c r="N540" s="42">
        <v>0</v>
      </c>
      <c r="O540" s="42">
        <v>0</v>
      </c>
      <c r="P540" s="42" t="s">
        <v>19</v>
      </c>
      <c r="Q540" s="42">
        <v>0</v>
      </c>
      <c r="R540" s="42">
        <v>0</v>
      </c>
    </row>
    <row r="541" spans="1:18" x14ac:dyDescent="0.25">
      <c r="A541" s="40" t="s">
        <v>20</v>
      </c>
      <c r="B541" s="40" t="s">
        <v>1264</v>
      </c>
      <c r="C541" s="40" t="s">
        <v>1265</v>
      </c>
      <c r="D541" s="40" t="s">
        <v>997</v>
      </c>
      <c r="E541" s="40" t="s">
        <v>24</v>
      </c>
      <c r="F541" s="41">
        <v>44599</v>
      </c>
      <c r="G541" s="41">
        <v>44781</v>
      </c>
      <c r="H541" s="43">
        <v>3000000</v>
      </c>
      <c r="I541" s="40" t="s">
        <v>34</v>
      </c>
      <c r="J541" s="40">
        <v>182</v>
      </c>
      <c r="K541" s="40">
        <v>0</v>
      </c>
      <c r="L541" s="42">
        <v>0</v>
      </c>
      <c r="M541" s="51">
        <v>0</v>
      </c>
      <c r="N541" s="42">
        <v>0</v>
      </c>
      <c r="O541" s="42">
        <v>0</v>
      </c>
      <c r="P541" s="42" t="s">
        <v>19</v>
      </c>
      <c r="Q541" s="42">
        <v>0</v>
      </c>
      <c r="R541" s="42">
        <v>0</v>
      </c>
    </row>
    <row r="542" spans="1:18" x14ac:dyDescent="0.25">
      <c r="A542" s="40" t="s">
        <v>20</v>
      </c>
      <c r="B542" s="40" t="s">
        <v>1266</v>
      </c>
      <c r="C542" s="40" t="s">
        <v>1267</v>
      </c>
      <c r="D542" s="40" t="s">
        <v>997</v>
      </c>
      <c r="E542" s="40" t="s">
        <v>24</v>
      </c>
      <c r="F542" s="41">
        <v>44628</v>
      </c>
      <c r="G542" s="41">
        <v>44812</v>
      </c>
      <c r="H542" s="43">
        <v>5000000</v>
      </c>
      <c r="I542" s="40" t="s">
        <v>34</v>
      </c>
      <c r="J542" s="40">
        <v>184</v>
      </c>
      <c r="K542" s="40">
        <v>0</v>
      </c>
      <c r="L542" s="42">
        <v>0</v>
      </c>
      <c r="M542" s="51">
        <v>0</v>
      </c>
      <c r="N542" s="42">
        <v>0</v>
      </c>
      <c r="O542" s="42">
        <v>0</v>
      </c>
      <c r="P542" s="42" t="s">
        <v>19</v>
      </c>
      <c r="Q542" s="42">
        <v>0</v>
      </c>
      <c r="R542" s="42">
        <v>0</v>
      </c>
    </row>
    <row r="543" spans="1:18" x14ac:dyDescent="0.25">
      <c r="A543" s="40" t="s">
        <v>20</v>
      </c>
      <c r="B543" s="40" t="s">
        <v>1268</v>
      </c>
      <c r="C543" s="40" t="s">
        <v>1269</v>
      </c>
      <c r="D543" s="40" t="s">
        <v>1270</v>
      </c>
      <c r="E543" s="40" t="s">
        <v>1271</v>
      </c>
      <c r="F543" s="41">
        <v>44623</v>
      </c>
      <c r="G543" s="41">
        <v>44655</v>
      </c>
      <c r="H543" s="43">
        <v>100000000</v>
      </c>
      <c r="I543" s="40" t="s">
        <v>34</v>
      </c>
      <c r="J543" s="40">
        <v>32</v>
      </c>
      <c r="K543" s="40">
        <v>4.6100000000000002E-2</v>
      </c>
      <c r="L543" s="42">
        <v>-409777.77777777781</v>
      </c>
      <c r="M543" s="51">
        <v>1.2E-2</v>
      </c>
      <c r="N543" s="42">
        <v>-106666.66666666667</v>
      </c>
      <c r="O543" s="42">
        <v>-516444.4444444445</v>
      </c>
      <c r="P543" s="42" t="s">
        <v>370</v>
      </c>
      <c r="Q543" s="42">
        <v>-468027.77777777781</v>
      </c>
      <c r="R543" s="42">
        <v>-48416.666666666672</v>
      </c>
    </row>
    <row r="544" spans="1:18" x14ac:dyDescent="0.25">
      <c r="A544" s="40" t="s">
        <v>20</v>
      </c>
      <c r="B544" s="40" t="s">
        <v>1272</v>
      </c>
      <c r="C544" s="40" t="s">
        <v>1273</v>
      </c>
      <c r="D544" s="40" t="s">
        <v>1274</v>
      </c>
      <c r="E544" s="40" t="s">
        <v>1275</v>
      </c>
      <c r="F544" s="41">
        <v>44408</v>
      </c>
      <c r="G544" s="41">
        <v>44773</v>
      </c>
      <c r="H544" s="43">
        <v>37638464.149999999</v>
      </c>
      <c r="I544" s="40" t="s">
        <v>34</v>
      </c>
      <c r="J544" s="40">
        <v>365</v>
      </c>
      <c r="K544" s="40">
        <v>1.6799999999999999E-2</v>
      </c>
      <c r="L544" s="42">
        <v>-687802.55330499995</v>
      </c>
      <c r="M544" s="51">
        <v>0</v>
      </c>
      <c r="N544" s="42">
        <v>0</v>
      </c>
      <c r="O544" s="42">
        <v>-687802.55330499995</v>
      </c>
      <c r="P544" s="42" t="s">
        <v>240</v>
      </c>
      <c r="Q544" s="42">
        <v>-459791.29590799997</v>
      </c>
      <c r="R544" s="42">
        <v>-228011.25739700001</v>
      </c>
    </row>
    <row r="545" spans="1:18" x14ac:dyDescent="0.25">
      <c r="A545" s="40" t="s">
        <v>20</v>
      </c>
      <c r="B545" s="40" t="s">
        <v>1272</v>
      </c>
      <c r="C545" s="40" t="s">
        <v>1273</v>
      </c>
      <c r="D545" s="40" t="s">
        <v>1274</v>
      </c>
      <c r="E545" s="40" t="s">
        <v>1275</v>
      </c>
      <c r="F545" s="41">
        <v>44408</v>
      </c>
      <c r="G545" s="41">
        <v>44773</v>
      </c>
      <c r="H545" s="43">
        <v>38604861</v>
      </c>
      <c r="I545" s="40" t="s">
        <v>34</v>
      </c>
      <c r="J545" s="40">
        <v>365</v>
      </c>
      <c r="K545" s="40">
        <v>1.6799999999999999E-2</v>
      </c>
      <c r="L545" s="42">
        <v>-687802.55330499995</v>
      </c>
      <c r="M545" s="51">
        <v>0</v>
      </c>
      <c r="N545" s="42">
        <v>0</v>
      </c>
      <c r="O545" s="42">
        <v>-687802.55330499995</v>
      </c>
      <c r="P545" s="42" t="s">
        <v>240</v>
      </c>
      <c r="Q545" s="42">
        <v>-459791.29590799997</v>
      </c>
      <c r="R545" s="42">
        <v>-228011.25739700001</v>
      </c>
    </row>
    <row r="546" spans="1:18" x14ac:dyDescent="0.25">
      <c r="A546" s="40" t="s">
        <v>20</v>
      </c>
      <c r="B546" s="40" t="s">
        <v>1272</v>
      </c>
      <c r="C546" s="40" t="s">
        <v>1273</v>
      </c>
      <c r="D546" s="40" t="s">
        <v>1274</v>
      </c>
      <c r="E546" s="40" t="s">
        <v>1275</v>
      </c>
      <c r="F546" s="41">
        <v>44408</v>
      </c>
      <c r="G546" s="41">
        <v>44773</v>
      </c>
      <c r="H546" s="43">
        <v>38668464.149999999</v>
      </c>
      <c r="I546" s="40" t="s">
        <v>34</v>
      </c>
      <c r="J546" s="40">
        <v>365</v>
      </c>
      <c r="K546" s="40">
        <v>1.6799999999999999E-2</v>
      </c>
      <c r="L546" s="42">
        <v>-687802.55330499995</v>
      </c>
      <c r="M546" s="51">
        <v>0</v>
      </c>
      <c r="N546" s="42">
        <v>0</v>
      </c>
      <c r="O546" s="42">
        <v>-687802.55330499995</v>
      </c>
      <c r="P546" s="42" t="s">
        <v>240</v>
      </c>
      <c r="Q546" s="42">
        <v>-459791.29590799997</v>
      </c>
      <c r="R546" s="42">
        <v>-228011.25739700001</v>
      </c>
    </row>
    <row r="547" spans="1:18" x14ac:dyDescent="0.25">
      <c r="A547" s="40" t="s">
        <v>20</v>
      </c>
      <c r="B547" s="40" t="s">
        <v>1272</v>
      </c>
      <c r="C547" s="40" t="s">
        <v>1273</v>
      </c>
      <c r="D547" s="40" t="s">
        <v>1274</v>
      </c>
      <c r="E547" s="40" t="s">
        <v>1275</v>
      </c>
      <c r="F547" s="41">
        <v>44408</v>
      </c>
      <c r="G547" s="41">
        <v>44773</v>
      </c>
      <c r="H547" s="43">
        <v>40379797.649999999</v>
      </c>
      <c r="I547" s="40" t="s">
        <v>34</v>
      </c>
      <c r="J547" s="40">
        <v>365</v>
      </c>
      <c r="K547" s="40">
        <v>1.6799999999999999E-2</v>
      </c>
      <c r="L547" s="42">
        <v>-687802.55330499995</v>
      </c>
      <c r="M547" s="51">
        <v>0</v>
      </c>
      <c r="N547" s="42">
        <v>0</v>
      </c>
      <c r="O547" s="42">
        <v>-687802.55330499995</v>
      </c>
      <c r="P547" s="42" t="s">
        <v>240</v>
      </c>
      <c r="Q547" s="42">
        <v>-459791.29590799997</v>
      </c>
      <c r="R547" s="42">
        <v>-228011.25739700001</v>
      </c>
    </row>
    <row r="548" spans="1:18" x14ac:dyDescent="0.25">
      <c r="A548" s="40" t="s">
        <v>20</v>
      </c>
      <c r="B548" s="40" t="s">
        <v>1276</v>
      </c>
      <c r="C548" s="40" t="s">
        <v>1277</v>
      </c>
      <c r="D548" s="40" t="s">
        <v>206</v>
      </c>
      <c r="E548" s="40" t="s">
        <v>207</v>
      </c>
      <c r="F548" s="41">
        <v>44651</v>
      </c>
      <c r="G548" s="41">
        <v>44742</v>
      </c>
      <c r="H548" s="43">
        <v>294116</v>
      </c>
      <c r="I548" s="40" t="s">
        <v>34</v>
      </c>
      <c r="J548" s="40">
        <v>91</v>
      </c>
      <c r="K548" s="40">
        <v>0</v>
      </c>
      <c r="L548" s="42">
        <v>0</v>
      </c>
      <c r="M548" s="51">
        <v>1.6500000000000001E-2</v>
      </c>
      <c r="N548" s="42">
        <v>-1226.7088166666667</v>
      </c>
      <c r="O548" s="42">
        <v>-1226.7088166666667</v>
      </c>
      <c r="P548" s="42" t="s">
        <v>19</v>
      </c>
      <c r="Q548" s="42">
        <v>-13.480316666666669</v>
      </c>
      <c r="R548" s="42">
        <v>-1213.2285000000002</v>
      </c>
    </row>
    <row r="549" spans="1:18" x14ac:dyDescent="0.25">
      <c r="A549" s="40" t="s">
        <v>20</v>
      </c>
      <c r="B549" s="40" t="s">
        <v>1278</v>
      </c>
      <c r="C549" s="40" t="s">
        <v>1279</v>
      </c>
      <c r="D549" s="40" t="s">
        <v>926</v>
      </c>
      <c r="E549" s="40" t="s">
        <v>927</v>
      </c>
      <c r="F549" s="41">
        <v>44596</v>
      </c>
      <c r="G549" s="41">
        <v>44685</v>
      </c>
      <c r="H549" s="43">
        <v>4300000</v>
      </c>
      <c r="I549" s="40" t="s">
        <v>34</v>
      </c>
      <c r="J549" s="40">
        <v>89</v>
      </c>
      <c r="K549" s="40">
        <v>0</v>
      </c>
      <c r="L549" s="42">
        <v>0</v>
      </c>
      <c r="M549" s="51">
        <v>1.4999999999999999E-2</v>
      </c>
      <c r="N549" s="42">
        <v>-15945.833333333334</v>
      </c>
      <c r="O549" s="42">
        <v>-15945.833333333334</v>
      </c>
      <c r="P549" s="42" t="s">
        <v>19</v>
      </c>
      <c r="Q549" s="42">
        <v>-10033.333333333334</v>
      </c>
      <c r="R549" s="42">
        <v>-5912.5000000000009</v>
      </c>
    </row>
    <row r="550" spans="1:18" x14ac:dyDescent="0.25">
      <c r="A550" s="40" t="s">
        <v>20</v>
      </c>
      <c r="B550" s="40" t="s">
        <v>1280</v>
      </c>
      <c r="C550" s="40" t="s">
        <v>1281</v>
      </c>
      <c r="D550" s="40" t="s">
        <v>934</v>
      </c>
      <c r="E550" s="40" t="s">
        <v>935</v>
      </c>
      <c r="F550" s="41">
        <v>44651</v>
      </c>
      <c r="G550" s="41">
        <v>44742</v>
      </c>
      <c r="H550" s="43">
        <v>8841</v>
      </c>
      <c r="I550" s="40" t="s">
        <v>34</v>
      </c>
      <c r="J550" s="40">
        <v>90</v>
      </c>
      <c r="K550" s="40">
        <v>0.02</v>
      </c>
      <c r="L550" s="42">
        <v>-44.204999999999998</v>
      </c>
      <c r="M550" s="51">
        <v>0</v>
      </c>
      <c r="N550" s="42">
        <v>0</v>
      </c>
      <c r="O550" s="42">
        <v>-44.204999999999998</v>
      </c>
      <c r="P550" s="42" t="s">
        <v>19</v>
      </c>
      <c r="Q550" s="42">
        <v>-0.49116666666666664</v>
      </c>
      <c r="R550" s="42">
        <v>-44.204999999999998</v>
      </c>
    </row>
    <row r="551" spans="1:18" x14ac:dyDescent="0.25">
      <c r="A551" s="40" t="s">
        <v>20</v>
      </c>
      <c r="B551" s="40" t="s">
        <v>1282</v>
      </c>
      <c r="C551" s="40" t="s">
        <v>1283</v>
      </c>
      <c r="D551" s="40" t="s">
        <v>934</v>
      </c>
      <c r="E551" s="40" t="s">
        <v>935</v>
      </c>
      <c r="F551" s="41">
        <v>44651</v>
      </c>
      <c r="G551" s="41">
        <v>44742</v>
      </c>
      <c r="H551" s="43">
        <v>35325</v>
      </c>
      <c r="I551" s="40" t="s">
        <v>34</v>
      </c>
      <c r="J551" s="40">
        <v>90</v>
      </c>
      <c r="K551" s="40">
        <v>0.02</v>
      </c>
      <c r="L551" s="42">
        <v>-176.625</v>
      </c>
      <c r="M551" s="51">
        <v>0</v>
      </c>
      <c r="N551" s="42">
        <v>0</v>
      </c>
      <c r="O551" s="42">
        <v>-176.625</v>
      </c>
      <c r="P551" s="42" t="s">
        <v>19</v>
      </c>
      <c r="Q551" s="42">
        <v>-1.9625000000000001</v>
      </c>
      <c r="R551" s="42">
        <v>-176.625</v>
      </c>
    </row>
    <row r="552" spans="1:18" x14ac:dyDescent="0.25">
      <c r="A552" s="40" t="s">
        <v>20</v>
      </c>
      <c r="B552" s="40" t="s">
        <v>1284</v>
      </c>
      <c r="C552" s="40" t="s">
        <v>1285</v>
      </c>
      <c r="D552" s="40" t="s">
        <v>934</v>
      </c>
      <c r="E552" s="40" t="s">
        <v>935</v>
      </c>
      <c r="F552" s="41">
        <v>44651</v>
      </c>
      <c r="G552" s="41">
        <v>44742</v>
      </c>
      <c r="H552" s="43">
        <v>60858</v>
      </c>
      <c r="I552" s="40" t="s">
        <v>34</v>
      </c>
      <c r="J552" s="40">
        <v>90</v>
      </c>
      <c r="K552" s="40">
        <v>0.02</v>
      </c>
      <c r="L552" s="42">
        <v>-304.29000000000002</v>
      </c>
      <c r="M552" s="51">
        <v>0</v>
      </c>
      <c r="N552" s="42">
        <v>0</v>
      </c>
      <c r="O552" s="42">
        <v>-304.29000000000002</v>
      </c>
      <c r="P552" s="42" t="s">
        <v>19</v>
      </c>
      <c r="Q552" s="42">
        <v>-3.3810000000000002</v>
      </c>
      <c r="R552" s="42">
        <v>-304.29000000000002</v>
      </c>
    </row>
    <row r="553" spans="1:18" x14ac:dyDescent="0.25">
      <c r="A553" s="40" t="s">
        <v>20</v>
      </c>
      <c r="B553" s="40" t="s">
        <v>1286</v>
      </c>
      <c r="C553" s="40" t="s">
        <v>1287</v>
      </c>
      <c r="D553" s="40" t="s">
        <v>521</v>
      </c>
      <c r="E553" s="40" t="s">
        <v>522</v>
      </c>
      <c r="F553" s="41">
        <v>44643</v>
      </c>
      <c r="G553" s="41">
        <v>44674</v>
      </c>
      <c r="H553" s="43">
        <v>66572.149999999994</v>
      </c>
      <c r="I553" s="40" t="s">
        <v>34</v>
      </c>
      <c r="J553" s="40">
        <v>30</v>
      </c>
      <c r="K553" s="40">
        <v>0.02</v>
      </c>
      <c r="L553" s="42">
        <v>-110.95358333333333</v>
      </c>
      <c r="M553" s="51">
        <v>0</v>
      </c>
      <c r="N553" s="42">
        <v>0</v>
      </c>
      <c r="O553" s="42">
        <v>-110.95358333333333</v>
      </c>
      <c r="P553" s="42" t="s">
        <v>19</v>
      </c>
      <c r="Q553" s="42">
        <v>-33.286074999999997</v>
      </c>
      <c r="R553" s="42">
        <v>-81.365961111111105</v>
      </c>
    </row>
    <row r="554" spans="1:18" x14ac:dyDescent="0.25">
      <c r="A554" s="40" t="s">
        <v>20</v>
      </c>
      <c r="B554" s="40" t="s">
        <v>1288</v>
      </c>
      <c r="C554" s="40" t="s">
        <v>1289</v>
      </c>
      <c r="D554" s="40" t="s">
        <v>521</v>
      </c>
      <c r="E554" s="40" t="s">
        <v>522</v>
      </c>
      <c r="F554" s="41">
        <v>44637</v>
      </c>
      <c r="G554" s="41">
        <v>44668</v>
      </c>
      <c r="H554" s="43">
        <v>51220.44</v>
      </c>
      <c r="I554" s="40" t="s">
        <v>34</v>
      </c>
      <c r="J554" s="40">
        <v>30</v>
      </c>
      <c r="K554" s="40">
        <v>1.8700000000000001E-2</v>
      </c>
      <c r="L554" s="42">
        <v>-79.818519000000009</v>
      </c>
      <c r="M554" s="51">
        <v>0</v>
      </c>
      <c r="N554" s="42">
        <v>0</v>
      </c>
      <c r="O554" s="42">
        <v>-79.818519000000009</v>
      </c>
      <c r="P554" s="42" t="s">
        <v>19</v>
      </c>
      <c r="Q554" s="42">
        <v>-39.909259500000005</v>
      </c>
      <c r="R554" s="42">
        <v>-42.569876800000003</v>
      </c>
    </row>
    <row r="555" spans="1:18" x14ac:dyDescent="0.25">
      <c r="A555" s="40" t="s">
        <v>20</v>
      </c>
      <c r="B555" s="40" t="s">
        <v>1290</v>
      </c>
      <c r="C555" s="40" t="s">
        <v>1291</v>
      </c>
      <c r="D555" s="40" t="s">
        <v>754</v>
      </c>
      <c r="E555" s="40" t="s">
        <v>755</v>
      </c>
      <c r="F555" s="41">
        <v>44651</v>
      </c>
      <c r="G555" s="41">
        <v>44681</v>
      </c>
      <c r="H555" s="43">
        <v>162371.32999999999</v>
      </c>
      <c r="I555" s="40" t="s">
        <v>34</v>
      </c>
      <c r="J555" s="40">
        <v>30</v>
      </c>
      <c r="K555" s="40">
        <v>0</v>
      </c>
      <c r="L555" s="42">
        <v>0</v>
      </c>
      <c r="M555" s="51">
        <v>1.55E-2</v>
      </c>
      <c r="N555" s="42">
        <v>-209.72963458333328</v>
      </c>
      <c r="O555" s="42">
        <v>-209.72963458333328</v>
      </c>
      <c r="P555" s="42" t="s">
        <v>19</v>
      </c>
      <c r="Q555" s="42">
        <v>-6.9909878194444426</v>
      </c>
      <c r="R555" s="42">
        <v>-202.73864676388885</v>
      </c>
    </row>
    <row r="556" spans="1:18" x14ac:dyDescent="0.25">
      <c r="A556" s="40" t="s">
        <v>20</v>
      </c>
      <c r="B556" s="40" t="s">
        <v>1292</v>
      </c>
      <c r="C556" s="40" t="s">
        <v>1293</v>
      </c>
      <c r="D556" s="40" t="s">
        <v>1294</v>
      </c>
      <c r="E556" s="40" t="s">
        <v>1295</v>
      </c>
      <c r="F556" s="41">
        <v>44625</v>
      </c>
      <c r="G556" s="41">
        <v>44656</v>
      </c>
      <c r="H556" s="43">
        <v>21600.67</v>
      </c>
      <c r="I556" s="40" t="s">
        <v>34</v>
      </c>
      <c r="J556" s="40">
        <v>30</v>
      </c>
      <c r="K556" s="40">
        <v>4.7999999999999996E-3</v>
      </c>
      <c r="L556" s="42">
        <v>-8.6402679999999989</v>
      </c>
      <c r="M556" s="51">
        <v>0</v>
      </c>
      <c r="N556" s="42">
        <v>0</v>
      </c>
      <c r="O556" s="42">
        <v>-8.6402679999999989</v>
      </c>
      <c r="P556" s="42" t="s">
        <v>19</v>
      </c>
      <c r="Q556" s="42">
        <v>-7.7762411999999994</v>
      </c>
      <c r="R556" s="42">
        <v>-1.1520357333333331</v>
      </c>
    </row>
    <row r="557" spans="1:18" x14ac:dyDescent="0.25">
      <c r="A557" s="40" t="s">
        <v>20</v>
      </c>
      <c r="B557" s="40" t="s">
        <v>1296</v>
      </c>
      <c r="C557" s="40" t="s">
        <v>1297</v>
      </c>
      <c r="D557" s="40" t="s">
        <v>1089</v>
      </c>
      <c r="E557" s="40" t="s">
        <v>1090</v>
      </c>
      <c r="F557" s="41">
        <v>44651</v>
      </c>
      <c r="G557" s="41">
        <v>44681</v>
      </c>
      <c r="H557" s="43">
        <v>214550.65</v>
      </c>
      <c r="I557" s="40" t="s">
        <v>34</v>
      </c>
      <c r="J557" s="40">
        <v>30</v>
      </c>
      <c r="K557" s="40">
        <v>-3.81E-3</v>
      </c>
      <c r="L557" s="42">
        <v>67.186683000000002</v>
      </c>
      <c r="M557" s="51">
        <v>2.5000000000000001E-2</v>
      </c>
      <c r="N557" s="42">
        <v>-440.85750000000002</v>
      </c>
      <c r="O557" s="42">
        <v>-373.670817</v>
      </c>
      <c r="P557" s="42" t="s">
        <v>19</v>
      </c>
      <c r="Q557" s="42">
        <v>-12.4556939</v>
      </c>
      <c r="R557" s="42">
        <v>-361.21512310000003</v>
      </c>
    </row>
    <row r="558" spans="1:18" x14ac:dyDescent="0.25">
      <c r="A558" s="40" t="s">
        <v>20</v>
      </c>
      <c r="B558" s="40" t="s">
        <v>1298</v>
      </c>
      <c r="C558" s="40" t="s">
        <v>1299</v>
      </c>
      <c r="D558" s="40" t="s">
        <v>1089</v>
      </c>
      <c r="E558" s="40" t="s">
        <v>1090</v>
      </c>
      <c r="F558" s="41">
        <v>44560</v>
      </c>
      <c r="G558" s="41">
        <v>44742</v>
      </c>
      <c r="H558" s="43">
        <v>37536.800000000003</v>
      </c>
      <c r="I558" s="40" t="s">
        <v>34</v>
      </c>
      <c r="J558" s="40">
        <v>182</v>
      </c>
      <c r="K558" s="40">
        <v>-5.4800000000000005E-3</v>
      </c>
      <c r="L558" s="42">
        <v>102.56904889863014</v>
      </c>
      <c r="M558" s="51">
        <v>2.5000000000000001E-2</v>
      </c>
      <c r="N558" s="42">
        <v>-467.92449315068495</v>
      </c>
      <c r="O558" s="42">
        <v>-365.35544425205478</v>
      </c>
      <c r="P558" s="42" t="s">
        <v>19</v>
      </c>
      <c r="Q558" s="42">
        <v>-184.68516962191779</v>
      </c>
      <c r="R558" s="42">
        <v>-180.67027463013699</v>
      </c>
    </row>
    <row r="559" spans="1:18" x14ac:dyDescent="0.25">
      <c r="A559" s="40" t="s">
        <v>20</v>
      </c>
      <c r="B559" s="40" t="s">
        <v>1300</v>
      </c>
      <c r="C559" s="40" t="s">
        <v>1301</v>
      </c>
      <c r="D559" s="40" t="s">
        <v>1089</v>
      </c>
      <c r="E559" s="40" t="s">
        <v>1090</v>
      </c>
      <c r="F559" s="41">
        <v>44651</v>
      </c>
      <c r="G559" s="41">
        <v>44681</v>
      </c>
      <c r="H559" s="43">
        <v>100308.02</v>
      </c>
      <c r="I559" s="40" t="s">
        <v>34</v>
      </c>
      <c r="J559" s="40">
        <v>30</v>
      </c>
      <c r="K559" s="40">
        <v>0</v>
      </c>
      <c r="L559" s="42">
        <v>0</v>
      </c>
      <c r="M559" s="51">
        <v>3.1E-2</v>
      </c>
      <c r="N559" s="42">
        <v>-255.57933863013699</v>
      </c>
      <c r="O559" s="42">
        <v>-255.57933863013699</v>
      </c>
      <c r="P559" s="42" t="s">
        <v>19</v>
      </c>
      <c r="Q559" s="42">
        <v>-8.5193112876712327</v>
      </c>
      <c r="R559" s="42">
        <v>-247.06002734246576</v>
      </c>
    </row>
    <row r="560" spans="1:18" x14ac:dyDescent="0.25">
      <c r="A560" s="40" t="s">
        <v>20</v>
      </c>
      <c r="B560" s="40" t="s">
        <v>1302</v>
      </c>
      <c r="C560" s="40" t="s">
        <v>1303</v>
      </c>
      <c r="D560" s="40" t="s">
        <v>1304</v>
      </c>
      <c r="E560" s="40" t="s">
        <v>1305</v>
      </c>
      <c r="F560" s="41">
        <v>44625</v>
      </c>
      <c r="G560" s="41">
        <v>44656</v>
      </c>
      <c r="H560" s="43">
        <v>147620.21</v>
      </c>
      <c r="I560" s="40" t="s">
        <v>34</v>
      </c>
      <c r="J560" s="40">
        <v>30</v>
      </c>
      <c r="K560" s="40">
        <v>1.2E-2</v>
      </c>
      <c r="L560" s="42">
        <v>-147.62020999999999</v>
      </c>
      <c r="M560" s="51">
        <v>0</v>
      </c>
      <c r="N560" s="42">
        <v>0</v>
      </c>
      <c r="O560" s="42">
        <v>-147.62020999999999</v>
      </c>
      <c r="P560" s="42" t="s">
        <v>19</v>
      </c>
      <c r="Q560" s="42">
        <v>-132.85818899999998</v>
      </c>
      <c r="R560" s="42">
        <v>-19.682694666666663</v>
      </c>
    </row>
    <row r="561" spans="1:18" x14ac:dyDescent="0.25">
      <c r="A561" s="40" t="s">
        <v>20</v>
      </c>
      <c r="B561" s="40" t="s">
        <v>1306</v>
      </c>
      <c r="C561" s="40" t="s">
        <v>1307</v>
      </c>
      <c r="D561" s="40" t="s">
        <v>1304</v>
      </c>
      <c r="E561" s="40" t="s">
        <v>1305</v>
      </c>
      <c r="F561" s="41">
        <v>44625</v>
      </c>
      <c r="G561" s="41">
        <v>44656</v>
      </c>
      <c r="H561" s="43">
        <v>92093.02</v>
      </c>
      <c r="I561" s="40" t="s">
        <v>34</v>
      </c>
      <c r="J561" s="40">
        <v>30</v>
      </c>
      <c r="K561" s="40">
        <v>0.01</v>
      </c>
      <c r="L561" s="42">
        <v>-76.744183333333325</v>
      </c>
      <c r="M561" s="51">
        <v>0</v>
      </c>
      <c r="N561" s="42">
        <v>0</v>
      </c>
      <c r="O561" s="42">
        <v>-76.744183333333325</v>
      </c>
      <c r="P561" s="42" t="s">
        <v>19</v>
      </c>
      <c r="Q561" s="42">
        <v>-69.06976499999999</v>
      </c>
      <c r="R561" s="42">
        <v>-10.232557777777776</v>
      </c>
    </row>
    <row r="562" spans="1:18" x14ac:dyDescent="0.25">
      <c r="A562" s="40" t="s">
        <v>20</v>
      </c>
      <c r="B562" s="40" t="s">
        <v>1308</v>
      </c>
      <c r="C562" s="40" t="s">
        <v>1309</v>
      </c>
      <c r="D562" s="40" t="s">
        <v>307</v>
      </c>
      <c r="E562" s="40" t="s">
        <v>308</v>
      </c>
      <c r="F562" s="41">
        <v>44625</v>
      </c>
      <c r="G562" s="41">
        <v>44656</v>
      </c>
      <c r="H562" s="43">
        <v>235669.51</v>
      </c>
      <c r="I562" s="40" t="s">
        <v>34</v>
      </c>
      <c r="J562" s="40">
        <v>30</v>
      </c>
      <c r="K562" s="40">
        <v>0.01</v>
      </c>
      <c r="L562" s="42">
        <v>-196.39125833333335</v>
      </c>
      <c r="M562" s="51">
        <v>0</v>
      </c>
      <c r="N562" s="42">
        <v>0</v>
      </c>
      <c r="O562" s="42">
        <v>-196.39125833333335</v>
      </c>
      <c r="P562" s="42" t="s">
        <v>19</v>
      </c>
      <c r="Q562" s="42">
        <v>-176.75213250000002</v>
      </c>
      <c r="R562" s="42">
        <v>-26.185501111111112</v>
      </c>
    </row>
    <row r="563" spans="1:18" x14ac:dyDescent="0.25">
      <c r="A563" s="40" t="s">
        <v>20</v>
      </c>
      <c r="B563" s="40" t="s">
        <v>1310</v>
      </c>
      <c r="C563" s="40" t="s">
        <v>1311</v>
      </c>
      <c r="D563" s="40" t="s">
        <v>768</v>
      </c>
      <c r="E563" s="40" t="s">
        <v>769</v>
      </c>
      <c r="F563" s="41">
        <v>44625</v>
      </c>
      <c r="G563" s="41">
        <v>44656</v>
      </c>
      <c r="H563" s="43">
        <v>302091.03999999998</v>
      </c>
      <c r="I563" s="40" t="s">
        <v>34</v>
      </c>
      <c r="J563" s="40">
        <v>30</v>
      </c>
      <c r="K563" s="40">
        <v>7.0000000000000001E-3</v>
      </c>
      <c r="L563" s="42">
        <v>-176.21977333333331</v>
      </c>
      <c r="M563" s="51">
        <v>0</v>
      </c>
      <c r="N563" s="42">
        <v>0</v>
      </c>
      <c r="O563" s="42">
        <v>-176.21977333333331</v>
      </c>
      <c r="P563" s="42" t="s">
        <v>19</v>
      </c>
      <c r="Q563" s="42">
        <v>-158.59779599999999</v>
      </c>
      <c r="R563" s="42">
        <v>-23.495969777777773</v>
      </c>
    </row>
    <row r="564" spans="1:18" x14ac:dyDescent="0.25">
      <c r="A564" s="40" t="s">
        <v>20</v>
      </c>
      <c r="B564" s="40" t="s">
        <v>1312</v>
      </c>
      <c r="C564" s="40" t="s">
        <v>1313</v>
      </c>
      <c r="D564" s="40" t="s">
        <v>1314</v>
      </c>
      <c r="E564" s="40" t="s">
        <v>1315</v>
      </c>
      <c r="F564" s="41">
        <v>44625</v>
      </c>
      <c r="G564" s="41">
        <v>44656</v>
      </c>
      <c r="H564" s="43">
        <v>590991.23</v>
      </c>
      <c r="I564" s="40" t="s">
        <v>34</v>
      </c>
      <c r="J564" s="40">
        <v>30</v>
      </c>
      <c r="K564" s="40">
        <v>8.5000000000000006E-3</v>
      </c>
      <c r="L564" s="42">
        <v>-418.61878791666669</v>
      </c>
      <c r="M564" s="51">
        <v>0</v>
      </c>
      <c r="N564" s="42">
        <v>0</v>
      </c>
      <c r="O564" s="42">
        <v>-418.61878791666669</v>
      </c>
      <c r="P564" s="42" t="s">
        <v>19</v>
      </c>
      <c r="Q564" s="42">
        <v>-376.75690912500005</v>
      </c>
      <c r="R564" s="42">
        <v>-55.815838388888892</v>
      </c>
    </row>
    <row r="565" spans="1:18" x14ac:dyDescent="0.25">
      <c r="A565" s="40" t="s">
        <v>20</v>
      </c>
      <c r="B565" s="40" t="s">
        <v>1316</v>
      </c>
      <c r="C565" s="40" t="s">
        <v>1317</v>
      </c>
      <c r="D565" s="40" t="s">
        <v>1318</v>
      </c>
      <c r="E565" s="40" t="s">
        <v>1319</v>
      </c>
      <c r="F565" s="41">
        <v>44630</v>
      </c>
      <c r="G565" s="41">
        <v>44661</v>
      </c>
      <c r="H565" s="43">
        <v>211195.67</v>
      </c>
      <c r="I565" s="40" t="s">
        <v>34</v>
      </c>
      <c r="J565" s="40">
        <v>30</v>
      </c>
      <c r="K565" s="40">
        <v>5.4999999999999997E-3</v>
      </c>
      <c r="L565" s="42">
        <v>-96.798015416666658</v>
      </c>
      <c r="M565" s="51">
        <v>0</v>
      </c>
      <c r="N565" s="42">
        <v>0</v>
      </c>
      <c r="O565" s="42">
        <v>-96.798015416666658</v>
      </c>
      <c r="P565" s="42" t="s">
        <v>19</v>
      </c>
      <c r="Q565" s="42">
        <v>-70.985211305555538</v>
      </c>
      <c r="R565" s="42">
        <v>-29.039404624999996</v>
      </c>
    </row>
    <row r="566" spans="1:18" x14ac:dyDescent="0.25">
      <c r="A566" s="40" t="s">
        <v>20</v>
      </c>
      <c r="B566" s="40" t="s">
        <v>1320</v>
      </c>
      <c r="C566" s="40" t="s">
        <v>1321</v>
      </c>
      <c r="D566" s="40" t="s">
        <v>1318</v>
      </c>
      <c r="E566" s="40" t="s">
        <v>1319</v>
      </c>
      <c r="F566" s="41">
        <v>44630</v>
      </c>
      <c r="G566" s="41">
        <v>44661</v>
      </c>
      <c r="H566" s="43">
        <v>93526.96</v>
      </c>
      <c r="I566" s="40" t="s">
        <v>34</v>
      </c>
      <c r="J566" s="40">
        <v>30</v>
      </c>
      <c r="K566" s="40">
        <v>6.4999999999999997E-3</v>
      </c>
      <c r="L566" s="42">
        <v>-50.660436666666669</v>
      </c>
      <c r="M566" s="51">
        <v>0</v>
      </c>
      <c r="N566" s="42">
        <v>0</v>
      </c>
      <c r="O566" s="42">
        <v>-50.660436666666669</v>
      </c>
      <c r="P566" s="42" t="s">
        <v>19</v>
      </c>
      <c r="Q566" s="42">
        <v>-37.150986888888887</v>
      </c>
      <c r="R566" s="42">
        <v>-15.198131</v>
      </c>
    </row>
    <row r="567" spans="1:18" x14ac:dyDescent="0.25">
      <c r="A567" s="40" t="s">
        <v>20</v>
      </c>
      <c r="B567" s="40" t="s">
        <v>1322</v>
      </c>
      <c r="C567" s="40" t="s">
        <v>1323</v>
      </c>
      <c r="D567" s="40" t="s">
        <v>1318</v>
      </c>
      <c r="E567" s="40" t="s">
        <v>1319</v>
      </c>
      <c r="F567" s="41">
        <v>44650</v>
      </c>
      <c r="G567" s="41">
        <v>44681</v>
      </c>
      <c r="H567" s="43">
        <v>8940.91</v>
      </c>
      <c r="I567" s="40" t="s">
        <v>34</v>
      </c>
      <c r="J567" s="40">
        <v>30</v>
      </c>
      <c r="K567" s="40">
        <v>6.0000000000000001E-3</v>
      </c>
      <c r="L567" s="42">
        <v>-4.4704549999999994</v>
      </c>
      <c r="M567" s="51">
        <v>0</v>
      </c>
      <c r="N567" s="42">
        <v>0</v>
      </c>
      <c r="O567" s="42">
        <v>-4.4704549999999994</v>
      </c>
      <c r="P567" s="42" t="s">
        <v>19</v>
      </c>
      <c r="Q567" s="42">
        <v>-0.29803033333333329</v>
      </c>
      <c r="R567" s="42">
        <v>-4.3214398333333328</v>
      </c>
    </row>
    <row r="568" spans="1:18" x14ac:dyDescent="0.25">
      <c r="A568" s="40" t="s">
        <v>20</v>
      </c>
      <c r="B568" s="40" t="s">
        <v>1324</v>
      </c>
      <c r="C568" s="40" t="s">
        <v>1325</v>
      </c>
      <c r="D568" s="40" t="s">
        <v>256</v>
      </c>
      <c r="E568" s="40" t="s">
        <v>257</v>
      </c>
      <c r="F568" s="41">
        <v>44625</v>
      </c>
      <c r="G568" s="41">
        <v>44656</v>
      </c>
      <c r="H568" s="43">
        <v>25361.16</v>
      </c>
      <c r="I568" s="40" t="s">
        <v>34</v>
      </c>
      <c r="J568" s="40">
        <v>30</v>
      </c>
      <c r="K568" s="40">
        <v>5.0000000000000001E-3</v>
      </c>
      <c r="L568" s="42">
        <v>-10.56715</v>
      </c>
      <c r="M568" s="51">
        <v>0</v>
      </c>
      <c r="N568" s="42">
        <v>0</v>
      </c>
      <c r="O568" s="42">
        <v>-10.56715</v>
      </c>
      <c r="P568" s="42" t="s">
        <v>19</v>
      </c>
      <c r="Q568" s="42">
        <v>-9.5104349999999993</v>
      </c>
      <c r="R568" s="42">
        <v>-1.4089533333333333</v>
      </c>
    </row>
    <row r="569" spans="1:18" x14ac:dyDescent="0.25">
      <c r="A569" s="40" t="s">
        <v>20</v>
      </c>
      <c r="B569" s="40" t="s">
        <v>1326</v>
      </c>
      <c r="C569" s="40" t="s">
        <v>1327</v>
      </c>
      <c r="D569" s="40" t="s">
        <v>445</v>
      </c>
      <c r="E569" s="40" t="s">
        <v>446</v>
      </c>
      <c r="F569" s="41">
        <v>44630</v>
      </c>
      <c r="G569" s="41">
        <v>44661</v>
      </c>
      <c r="H569" s="43">
        <v>21989</v>
      </c>
      <c r="I569" s="40" t="s">
        <v>34</v>
      </c>
      <c r="J569" s="40">
        <v>30</v>
      </c>
      <c r="K569" s="40">
        <v>1.4999999999999999E-2</v>
      </c>
      <c r="L569" s="42">
        <v>-27.486249999999998</v>
      </c>
      <c r="M569" s="51">
        <v>0</v>
      </c>
      <c r="N569" s="42">
        <v>0</v>
      </c>
      <c r="O569" s="42">
        <v>-27.486249999999998</v>
      </c>
      <c r="P569" s="42" t="s">
        <v>19</v>
      </c>
      <c r="Q569" s="42">
        <v>-20.15658333333333</v>
      </c>
      <c r="R569" s="42">
        <v>-8.2458749999999998</v>
      </c>
    </row>
    <row r="570" spans="1:18" x14ac:dyDescent="0.25">
      <c r="A570" s="40" t="s">
        <v>20</v>
      </c>
      <c r="B570" s="40" t="s">
        <v>1328</v>
      </c>
      <c r="C570" s="40" t="s">
        <v>1329</v>
      </c>
      <c r="D570" s="40" t="s">
        <v>1314</v>
      </c>
      <c r="E570" s="40" t="s">
        <v>1315</v>
      </c>
      <c r="F570" s="41">
        <v>44625</v>
      </c>
      <c r="G570" s="41">
        <v>44656</v>
      </c>
      <c r="H570" s="43">
        <v>207491.19</v>
      </c>
      <c r="I570" s="40" t="s">
        <v>34</v>
      </c>
      <c r="J570" s="40">
        <v>30</v>
      </c>
      <c r="K570" s="40">
        <v>9.4000000000000004E-3</v>
      </c>
      <c r="L570" s="42">
        <v>-162.53476549999999</v>
      </c>
      <c r="M570" s="51">
        <v>0</v>
      </c>
      <c r="N570" s="42">
        <v>0</v>
      </c>
      <c r="O570" s="42">
        <v>-162.53476549999999</v>
      </c>
      <c r="P570" s="42" t="s">
        <v>19</v>
      </c>
      <c r="Q570" s="42">
        <v>-146.28128895</v>
      </c>
      <c r="R570" s="42">
        <v>-21.671302066666666</v>
      </c>
    </row>
    <row r="571" spans="1:18" x14ac:dyDescent="0.25">
      <c r="A571" s="40" t="s">
        <v>20</v>
      </c>
      <c r="B571" s="40" t="s">
        <v>1330</v>
      </c>
      <c r="C571" s="40" t="s">
        <v>1331</v>
      </c>
      <c r="D571" s="40" t="s">
        <v>337</v>
      </c>
      <c r="E571" s="40" t="s">
        <v>338</v>
      </c>
      <c r="F571" s="41">
        <v>44633</v>
      </c>
      <c r="G571" s="41">
        <v>44664</v>
      </c>
      <c r="H571" s="43">
        <v>27391.32</v>
      </c>
      <c r="I571" s="40" t="s">
        <v>34</v>
      </c>
      <c r="J571" s="40">
        <v>30</v>
      </c>
      <c r="K571" s="40">
        <v>3.6700000000000003E-2</v>
      </c>
      <c r="L571" s="42">
        <v>-83.771787000000003</v>
      </c>
      <c r="M571" s="51">
        <v>0</v>
      </c>
      <c r="N571" s="42">
        <v>0</v>
      </c>
      <c r="O571" s="42">
        <v>-83.771787000000003</v>
      </c>
      <c r="P571" s="42" t="s">
        <v>19</v>
      </c>
      <c r="Q571" s="42">
        <v>-53.055465099999999</v>
      </c>
      <c r="R571" s="42">
        <v>-33.5087148</v>
      </c>
    </row>
    <row r="572" spans="1:18" x14ac:dyDescent="0.25">
      <c r="A572" s="40" t="s">
        <v>20</v>
      </c>
      <c r="B572" s="40" t="s">
        <v>1332</v>
      </c>
      <c r="C572" s="40" t="s">
        <v>1333</v>
      </c>
      <c r="D572" s="40" t="s">
        <v>337</v>
      </c>
      <c r="E572" s="40" t="s">
        <v>338</v>
      </c>
      <c r="F572" s="41">
        <v>44632</v>
      </c>
      <c r="G572" s="41">
        <v>44663</v>
      </c>
      <c r="H572" s="43">
        <v>1691.57</v>
      </c>
      <c r="I572" s="40" t="s">
        <v>34</v>
      </c>
      <c r="J572" s="40">
        <v>30</v>
      </c>
      <c r="K572" s="40">
        <v>6.1000000000000004E-3</v>
      </c>
      <c r="L572" s="42">
        <v>-0.85988141666666662</v>
      </c>
      <c r="M572" s="51">
        <v>0</v>
      </c>
      <c r="N572" s="42">
        <v>0</v>
      </c>
      <c r="O572" s="42">
        <v>-0.85988141666666662</v>
      </c>
      <c r="P572" s="42" t="s">
        <v>19</v>
      </c>
      <c r="Q572" s="42">
        <v>-0.57325427777777771</v>
      </c>
      <c r="R572" s="42">
        <v>-0.31528985277777771</v>
      </c>
    </row>
    <row r="573" spans="1:18" x14ac:dyDescent="0.25">
      <c r="A573" s="40" t="s">
        <v>20</v>
      </c>
      <c r="B573" s="40" t="s">
        <v>1334</v>
      </c>
      <c r="C573" s="40" t="s">
        <v>1335</v>
      </c>
      <c r="D573" s="40" t="s">
        <v>1336</v>
      </c>
      <c r="E573" s="40" t="s">
        <v>1337</v>
      </c>
      <c r="F573" s="41">
        <v>44651</v>
      </c>
      <c r="G573" s="41">
        <v>44742</v>
      </c>
      <c r="H573" s="43">
        <v>41603308.649999999</v>
      </c>
      <c r="I573" s="40" t="s">
        <v>34</v>
      </c>
      <c r="J573" s="40">
        <v>91</v>
      </c>
      <c r="K573" s="40">
        <v>0</v>
      </c>
      <c r="L573" s="42">
        <v>0</v>
      </c>
      <c r="M573" s="51">
        <v>0</v>
      </c>
      <c r="N573" s="42">
        <v>0</v>
      </c>
      <c r="O573" s="42">
        <v>0</v>
      </c>
      <c r="P573" s="42" t="s">
        <v>240</v>
      </c>
      <c r="Q573" s="42">
        <v>0</v>
      </c>
      <c r="R573" s="42">
        <v>0</v>
      </c>
    </row>
    <row r="574" spans="1:18" x14ac:dyDescent="0.25">
      <c r="A574" s="40" t="s">
        <v>20</v>
      </c>
      <c r="B574" s="40" t="s">
        <v>1334</v>
      </c>
      <c r="C574" s="40" t="s">
        <v>1335</v>
      </c>
      <c r="D574" s="40" t="s">
        <v>1336</v>
      </c>
      <c r="E574" s="40" t="s">
        <v>1337</v>
      </c>
      <c r="F574" s="41">
        <v>44651</v>
      </c>
      <c r="G574" s="41">
        <v>44742</v>
      </c>
      <c r="H574" s="43">
        <v>43157308.649999999</v>
      </c>
      <c r="I574" s="40" t="s">
        <v>34</v>
      </c>
      <c r="J574" s="40">
        <v>91</v>
      </c>
      <c r="K574" s="40">
        <v>0</v>
      </c>
      <c r="L574" s="42">
        <v>0</v>
      </c>
      <c r="M574" s="51">
        <v>0</v>
      </c>
      <c r="N574" s="42">
        <v>0</v>
      </c>
      <c r="O574" s="42">
        <v>0</v>
      </c>
      <c r="P574" s="42" t="s">
        <v>240</v>
      </c>
      <c r="Q574" s="42">
        <v>0</v>
      </c>
      <c r="R574" s="42">
        <v>0</v>
      </c>
    </row>
    <row r="575" spans="1:18" x14ac:dyDescent="0.25">
      <c r="A575" s="40" t="s">
        <v>20</v>
      </c>
      <c r="B575" s="40" t="s">
        <v>1338</v>
      </c>
      <c r="C575" s="40" t="s">
        <v>1339</v>
      </c>
      <c r="D575" s="40" t="s">
        <v>128</v>
      </c>
      <c r="E575" s="40" t="s">
        <v>129</v>
      </c>
      <c r="F575" s="41">
        <v>44636</v>
      </c>
      <c r="G575" s="41">
        <v>44728</v>
      </c>
      <c r="H575" s="43">
        <v>25341854.149999999</v>
      </c>
      <c r="I575" s="40" t="s">
        <v>34</v>
      </c>
      <c r="J575" s="40">
        <v>92</v>
      </c>
      <c r="K575" s="40">
        <v>0</v>
      </c>
      <c r="L575" s="42">
        <v>0</v>
      </c>
      <c r="M575" s="51">
        <v>1.15E-2</v>
      </c>
      <c r="N575" s="42">
        <v>-74476.893585277765</v>
      </c>
      <c r="O575" s="42">
        <v>-74476.893585277765</v>
      </c>
      <c r="P575" s="42" t="s">
        <v>19</v>
      </c>
      <c r="Q575" s="42">
        <v>-12952.50323222222</v>
      </c>
      <c r="R575" s="42">
        <v>-61524.390353055547</v>
      </c>
    </row>
    <row r="576" spans="1:18" x14ac:dyDescent="0.25">
      <c r="A576" s="40" t="s">
        <v>20</v>
      </c>
      <c r="B576" s="40" t="s">
        <v>1340</v>
      </c>
      <c r="C576" s="40" t="s">
        <v>1341</v>
      </c>
      <c r="D576" s="40" t="s">
        <v>1220</v>
      </c>
      <c r="E576" s="40" t="s">
        <v>1221</v>
      </c>
      <c r="F576" s="41">
        <v>44631</v>
      </c>
      <c r="G576" s="41">
        <v>44662</v>
      </c>
      <c r="H576" s="43">
        <v>25500000</v>
      </c>
      <c r="I576" s="40" t="s">
        <v>34</v>
      </c>
      <c r="J576" s="40">
        <v>31</v>
      </c>
      <c r="K576" s="40">
        <v>0</v>
      </c>
      <c r="L576" s="42">
        <v>0</v>
      </c>
      <c r="M576" s="51">
        <v>1.4999999999999999E-2</v>
      </c>
      <c r="N576" s="42">
        <v>-32937.5</v>
      </c>
      <c r="O576" s="42">
        <v>-32937.5</v>
      </c>
      <c r="P576" s="42" t="s">
        <v>19</v>
      </c>
      <c r="Q576" s="42">
        <v>-22312.5</v>
      </c>
      <c r="R576" s="42">
        <v>-10625</v>
      </c>
    </row>
    <row r="577" spans="1:18" x14ac:dyDescent="0.25">
      <c r="A577" s="40" t="s">
        <v>20</v>
      </c>
      <c r="B577" s="40" t="s">
        <v>1342</v>
      </c>
      <c r="C577" s="40" t="s">
        <v>1343</v>
      </c>
      <c r="D577" s="40" t="s">
        <v>445</v>
      </c>
      <c r="E577" s="40" t="s">
        <v>446</v>
      </c>
      <c r="F577" s="41">
        <v>44627</v>
      </c>
      <c r="G577" s="41">
        <v>44656</v>
      </c>
      <c r="H577" s="43">
        <v>2634216</v>
      </c>
      <c r="I577" s="40" t="s">
        <v>34</v>
      </c>
      <c r="J577" s="40">
        <v>29</v>
      </c>
      <c r="K577" s="40">
        <v>3.6299999999999999E-2</v>
      </c>
      <c r="L577" s="42">
        <v>-7702.8866200000011</v>
      </c>
      <c r="M577" s="51">
        <v>1.9E-2</v>
      </c>
      <c r="N577" s="42">
        <v>-4031.8139333333334</v>
      </c>
      <c r="O577" s="42">
        <v>-11734.700553333334</v>
      </c>
      <c r="P577" s="42" t="s">
        <v>169</v>
      </c>
      <c r="Q577" s="42">
        <v>-10116.121166666666</v>
      </c>
      <c r="R577" s="42">
        <v>-1618.5793866666668</v>
      </c>
    </row>
    <row r="578" spans="1:18" x14ac:dyDescent="0.25">
      <c r="A578" s="40" t="s">
        <v>20</v>
      </c>
      <c r="B578" s="40" t="s">
        <v>1344</v>
      </c>
      <c r="C578" s="40" t="s">
        <v>1345</v>
      </c>
      <c r="D578" s="40" t="s">
        <v>1346</v>
      </c>
      <c r="E578" s="40"/>
      <c r="F578" s="41">
        <v>44599</v>
      </c>
      <c r="G578" s="41">
        <v>44690</v>
      </c>
      <c r="H578" s="43">
        <v>103000000</v>
      </c>
      <c r="I578" s="40" t="s">
        <v>34</v>
      </c>
      <c r="J578" s="40">
        <v>92</v>
      </c>
      <c r="K578" s="40">
        <v>0</v>
      </c>
      <c r="L578" s="42">
        <v>0</v>
      </c>
      <c r="M578" s="51">
        <v>0</v>
      </c>
      <c r="N578" s="42">
        <v>0</v>
      </c>
      <c r="O578" s="42">
        <v>0</v>
      </c>
      <c r="P578" s="42" t="s">
        <v>19</v>
      </c>
      <c r="Q578" s="42">
        <v>0</v>
      </c>
      <c r="R578" s="42">
        <v>0</v>
      </c>
    </row>
    <row r="579" spans="1:18" x14ac:dyDescent="0.25">
      <c r="A579" s="40" t="s">
        <v>20</v>
      </c>
      <c r="B579" s="40" t="s">
        <v>1347</v>
      </c>
      <c r="C579" s="40" t="s">
        <v>1348</v>
      </c>
      <c r="D579" s="40" t="s">
        <v>687</v>
      </c>
      <c r="E579" s="40" t="s">
        <v>44</v>
      </c>
      <c r="F579" s="41">
        <v>44621</v>
      </c>
      <c r="G579" s="41">
        <v>44652</v>
      </c>
      <c r="H579" s="43">
        <v>16650637.619999999</v>
      </c>
      <c r="I579" s="40" t="s">
        <v>34</v>
      </c>
      <c r="J579" s="40">
        <v>31</v>
      </c>
      <c r="K579" s="40">
        <v>6.1999999999999998E-3</v>
      </c>
      <c r="L579" s="42">
        <v>-8889.5904182333325</v>
      </c>
      <c r="M579" s="51">
        <v>0</v>
      </c>
      <c r="N579" s="42">
        <v>0</v>
      </c>
      <c r="O579" s="42">
        <v>-8889.5904182333325</v>
      </c>
      <c r="P579" s="42" t="s">
        <v>19</v>
      </c>
      <c r="Q579" s="42">
        <v>-8889.5904182333325</v>
      </c>
      <c r="R579" s="42">
        <v>0</v>
      </c>
    </row>
    <row r="580" spans="1:18" x14ac:dyDescent="0.25">
      <c r="A580" s="40" t="s">
        <v>20</v>
      </c>
      <c r="B580" s="40" t="s">
        <v>1349</v>
      </c>
      <c r="C580" s="40" t="s">
        <v>1350</v>
      </c>
      <c r="D580" s="40" t="s">
        <v>1351</v>
      </c>
      <c r="E580" s="40" t="s">
        <v>44</v>
      </c>
      <c r="F580" s="41">
        <v>44621</v>
      </c>
      <c r="G580" s="41">
        <v>44652</v>
      </c>
      <c r="H580" s="43">
        <v>6730327.6399999997</v>
      </c>
      <c r="I580" s="40" t="s">
        <v>34</v>
      </c>
      <c r="J580" s="40">
        <v>31</v>
      </c>
      <c r="K580" s="40">
        <v>1.15E-2</v>
      </c>
      <c r="L580" s="42">
        <v>-6664.8938990555553</v>
      </c>
      <c r="M580" s="51">
        <v>0</v>
      </c>
      <c r="N580" s="42">
        <v>0</v>
      </c>
      <c r="O580" s="42">
        <v>-6664.8938990555553</v>
      </c>
      <c r="P580" s="42" t="s">
        <v>19</v>
      </c>
      <c r="Q580" s="42">
        <v>-6664.8938990555553</v>
      </c>
      <c r="R580" s="42">
        <v>0</v>
      </c>
    </row>
    <row r="581" spans="1:18" x14ac:dyDescent="0.25">
      <c r="A581" s="40" t="s">
        <v>20</v>
      </c>
      <c r="B581" s="40" t="s">
        <v>1352</v>
      </c>
      <c r="C581" s="40" t="s">
        <v>1353</v>
      </c>
      <c r="D581" s="40" t="s">
        <v>79</v>
      </c>
      <c r="E581" s="40" t="s">
        <v>44</v>
      </c>
      <c r="F581" s="41">
        <v>44621</v>
      </c>
      <c r="G581" s="41">
        <v>44652</v>
      </c>
      <c r="H581" s="43">
        <v>8277561.3499999996</v>
      </c>
      <c r="I581" s="40" t="s">
        <v>34</v>
      </c>
      <c r="J581" s="40">
        <v>31</v>
      </c>
      <c r="K581" s="40">
        <v>1.4999999999999999E-2</v>
      </c>
      <c r="L581" s="42">
        <v>-10691.850077083333</v>
      </c>
      <c r="M581" s="51">
        <v>0</v>
      </c>
      <c r="N581" s="42">
        <v>0</v>
      </c>
      <c r="O581" s="42">
        <v>-10691.850077083333</v>
      </c>
      <c r="P581" s="42" t="s">
        <v>19</v>
      </c>
      <c r="Q581" s="42">
        <v>-10691.850077083333</v>
      </c>
      <c r="R581" s="42">
        <v>0</v>
      </c>
    </row>
    <row r="582" spans="1:18" x14ac:dyDescent="0.25">
      <c r="A582" s="40" t="s">
        <v>20</v>
      </c>
      <c r="B582" s="40" t="s">
        <v>1354</v>
      </c>
      <c r="C582" s="40" t="s">
        <v>1355</v>
      </c>
      <c r="D582" s="40" t="s">
        <v>1356</v>
      </c>
      <c r="E582" s="40" t="s">
        <v>44</v>
      </c>
      <c r="F582" s="41">
        <v>44621</v>
      </c>
      <c r="G582" s="41">
        <v>44652</v>
      </c>
      <c r="H582" s="43">
        <v>8980523.8900000006</v>
      </c>
      <c r="I582" s="40" t="s">
        <v>34</v>
      </c>
      <c r="J582" s="40">
        <v>31</v>
      </c>
      <c r="K582" s="40">
        <v>1.15E-2</v>
      </c>
      <c r="L582" s="42">
        <v>-8893.2132410694448</v>
      </c>
      <c r="M582" s="51">
        <v>0</v>
      </c>
      <c r="N582" s="42">
        <v>0</v>
      </c>
      <c r="O582" s="42">
        <v>-8893.2132410694448</v>
      </c>
      <c r="P582" s="42" t="s">
        <v>19</v>
      </c>
      <c r="Q582" s="42">
        <v>-8893.2132410694448</v>
      </c>
      <c r="R582" s="42">
        <v>0</v>
      </c>
    </row>
    <row r="583" spans="1:18" x14ac:dyDescent="0.25">
      <c r="A583" s="40" t="s">
        <v>20</v>
      </c>
      <c r="B583" s="40" t="s">
        <v>1357</v>
      </c>
      <c r="C583" s="40" t="s">
        <v>1358</v>
      </c>
      <c r="D583" s="40" t="s">
        <v>1351</v>
      </c>
      <c r="E583" s="40" t="s">
        <v>44</v>
      </c>
      <c r="F583" s="41">
        <v>44621</v>
      </c>
      <c r="G583" s="41">
        <v>44652</v>
      </c>
      <c r="H583" s="43">
        <v>6324785.4400000004</v>
      </c>
      <c r="I583" s="40" t="s">
        <v>34</v>
      </c>
      <c r="J583" s="40">
        <v>31</v>
      </c>
      <c r="K583" s="40">
        <v>1.15E-2</v>
      </c>
      <c r="L583" s="42">
        <v>-6263.2944704444453</v>
      </c>
      <c r="M583" s="51">
        <v>0</v>
      </c>
      <c r="N583" s="42">
        <v>0</v>
      </c>
      <c r="O583" s="42">
        <v>-6263.2944704444453</v>
      </c>
      <c r="P583" s="42" t="s">
        <v>19</v>
      </c>
      <c r="Q583" s="42">
        <v>-6263.2944704444453</v>
      </c>
      <c r="R583" s="42">
        <v>0</v>
      </c>
    </row>
    <row r="584" spans="1:18" x14ac:dyDescent="0.25">
      <c r="A584" s="40" t="s">
        <v>20</v>
      </c>
      <c r="B584" s="40" t="s">
        <v>1359</v>
      </c>
      <c r="C584" s="40" t="s">
        <v>1360</v>
      </c>
      <c r="D584" s="40" t="s">
        <v>687</v>
      </c>
      <c r="E584" s="40" t="s">
        <v>44</v>
      </c>
      <c r="F584" s="41">
        <v>44621</v>
      </c>
      <c r="G584" s="41">
        <v>44652</v>
      </c>
      <c r="H584" s="43">
        <v>3913060.83</v>
      </c>
      <c r="I584" s="40" t="s">
        <v>34</v>
      </c>
      <c r="J584" s="40">
        <v>31</v>
      </c>
      <c r="K584" s="40">
        <v>1.15E-2</v>
      </c>
      <c r="L584" s="42">
        <v>-3875.0171830416671</v>
      </c>
      <c r="M584" s="51">
        <v>0</v>
      </c>
      <c r="N584" s="42">
        <v>0</v>
      </c>
      <c r="O584" s="42">
        <v>-3875.0171830416671</v>
      </c>
      <c r="P584" s="42" t="s">
        <v>19</v>
      </c>
      <c r="Q584" s="42">
        <v>-3875.0171830416671</v>
      </c>
      <c r="R584" s="42">
        <v>0</v>
      </c>
    </row>
    <row r="585" spans="1:18" x14ac:dyDescent="0.25">
      <c r="A585" s="40" t="s">
        <v>20</v>
      </c>
      <c r="B585" s="40" t="s">
        <v>1361</v>
      </c>
      <c r="C585" s="40" t="s">
        <v>1362</v>
      </c>
      <c r="D585" s="40" t="s">
        <v>1363</v>
      </c>
      <c r="E585" s="40" t="s">
        <v>44</v>
      </c>
      <c r="F585" s="41">
        <v>44621</v>
      </c>
      <c r="G585" s="41">
        <v>44652</v>
      </c>
      <c r="H585" s="43">
        <v>1.2</v>
      </c>
      <c r="I585" s="40" t="s">
        <v>34</v>
      </c>
      <c r="J585" s="40">
        <v>31</v>
      </c>
      <c r="K585" s="40">
        <v>6.7400000000000002E-2</v>
      </c>
      <c r="L585" s="42">
        <v>-6.9646666666666659E-3</v>
      </c>
      <c r="M585" s="51">
        <v>0</v>
      </c>
      <c r="N585" s="42">
        <v>0</v>
      </c>
      <c r="O585" s="42">
        <v>-6.9646666666666659E-3</v>
      </c>
      <c r="P585" s="42" t="s">
        <v>19</v>
      </c>
      <c r="Q585" s="42">
        <v>-6.9646666666666659E-3</v>
      </c>
      <c r="R585" s="42">
        <v>0</v>
      </c>
    </row>
    <row r="586" spans="1:18" x14ac:dyDescent="0.25">
      <c r="A586" s="40" t="s">
        <v>20</v>
      </c>
      <c r="B586" s="40" t="s">
        <v>1361</v>
      </c>
      <c r="C586" s="40" t="s">
        <v>1362</v>
      </c>
      <c r="D586" s="40" t="s">
        <v>1363</v>
      </c>
      <c r="E586" s="40" t="s">
        <v>44</v>
      </c>
      <c r="F586" s="41">
        <v>44621</v>
      </c>
      <c r="G586" s="41">
        <v>44652</v>
      </c>
      <c r="H586" s="43">
        <v>7160.86</v>
      </c>
      <c r="I586" s="40" t="s">
        <v>34</v>
      </c>
      <c r="J586" s="40">
        <v>31</v>
      </c>
      <c r="K586" s="40">
        <v>6.7400000000000002E-2</v>
      </c>
      <c r="L586" s="42">
        <v>-6.9646666666666659E-3</v>
      </c>
      <c r="M586" s="51">
        <v>0</v>
      </c>
      <c r="N586" s="42">
        <v>0</v>
      </c>
      <c r="O586" s="42">
        <v>-6.9646666666666659E-3</v>
      </c>
      <c r="P586" s="42" t="s">
        <v>19</v>
      </c>
      <c r="Q586" s="42">
        <v>-6.9646666666666659E-3</v>
      </c>
      <c r="R586" s="42">
        <v>0</v>
      </c>
    </row>
    <row r="587" spans="1:18" x14ac:dyDescent="0.25">
      <c r="A587" s="40" t="s">
        <v>20</v>
      </c>
      <c r="B587" s="40" t="s">
        <v>1364</v>
      </c>
      <c r="C587" s="40" t="s">
        <v>1365</v>
      </c>
      <c r="D587" s="40" t="s">
        <v>1366</v>
      </c>
      <c r="E587" s="40" t="s">
        <v>44</v>
      </c>
      <c r="F587" s="41">
        <v>44641</v>
      </c>
      <c r="G587" s="41">
        <v>44672</v>
      </c>
      <c r="H587" s="43">
        <v>7393327.9699999997</v>
      </c>
      <c r="I587" s="40" t="s">
        <v>34</v>
      </c>
      <c r="J587" s="40">
        <v>31</v>
      </c>
      <c r="K587" s="40">
        <v>1.15E-2</v>
      </c>
      <c r="L587" s="42">
        <v>-7321.4483925138875</v>
      </c>
      <c r="M587" s="51">
        <v>0</v>
      </c>
      <c r="N587" s="42">
        <v>0</v>
      </c>
      <c r="O587" s="42">
        <v>-7321.4483925138875</v>
      </c>
      <c r="P587" s="42" t="s">
        <v>19</v>
      </c>
      <c r="Q587" s="42">
        <v>-2597.9333005694439</v>
      </c>
      <c r="R587" s="42">
        <v>-4723.5150919444432</v>
      </c>
    </row>
    <row r="588" spans="1:18" x14ac:dyDescent="0.25">
      <c r="A588" s="40" t="s">
        <v>20</v>
      </c>
      <c r="B588" s="40" t="s">
        <v>1367</v>
      </c>
      <c r="C588" s="40" t="s">
        <v>1368</v>
      </c>
      <c r="D588" s="40" t="s">
        <v>1363</v>
      </c>
      <c r="E588" s="40" t="s">
        <v>44</v>
      </c>
      <c r="F588" s="41">
        <v>44593</v>
      </c>
      <c r="G588" s="41">
        <v>44682</v>
      </c>
      <c r="H588" s="43">
        <v>14113.89</v>
      </c>
      <c r="I588" s="40" t="s">
        <v>34</v>
      </c>
      <c r="J588" s="40">
        <v>89</v>
      </c>
      <c r="K588" s="40">
        <v>6.9000000000000006E-2</v>
      </c>
      <c r="L588" s="42">
        <v>-240.75944025000001</v>
      </c>
      <c r="M588" s="51">
        <v>0</v>
      </c>
      <c r="N588" s="42">
        <v>0</v>
      </c>
      <c r="O588" s="42">
        <v>-240.75944025000001</v>
      </c>
      <c r="P588" s="42" t="s">
        <v>19</v>
      </c>
      <c r="Q588" s="42">
        <v>-159.60457274999999</v>
      </c>
      <c r="R588" s="42">
        <v>-81.154867499999995</v>
      </c>
    </row>
    <row r="589" spans="1:18" x14ac:dyDescent="0.25">
      <c r="A589" s="40" t="s">
        <v>20</v>
      </c>
      <c r="B589" s="40" t="s">
        <v>1369</v>
      </c>
      <c r="C589" s="40" t="s">
        <v>1370</v>
      </c>
      <c r="D589" s="40" t="s">
        <v>1074</v>
      </c>
      <c r="E589" s="40" t="s">
        <v>44</v>
      </c>
      <c r="F589" s="41">
        <v>44651</v>
      </c>
      <c r="G589" s="41">
        <v>44681</v>
      </c>
      <c r="H589" s="43">
        <v>2721076.93</v>
      </c>
      <c r="I589" s="40" t="s">
        <v>34</v>
      </c>
      <c r="J589" s="40">
        <v>30</v>
      </c>
      <c r="K589" s="40">
        <v>6.6E-3</v>
      </c>
      <c r="L589" s="42">
        <v>-1496.5923115000001</v>
      </c>
      <c r="M589" s="51">
        <v>0</v>
      </c>
      <c r="N589" s="42">
        <v>0</v>
      </c>
      <c r="O589" s="42">
        <v>-1496.5923115000001</v>
      </c>
      <c r="P589" s="42" t="s">
        <v>19</v>
      </c>
      <c r="Q589" s="42">
        <v>-49.886410383333335</v>
      </c>
      <c r="R589" s="42">
        <v>-1446.7059011166668</v>
      </c>
    </row>
    <row r="590" spans="1:18" x14ac:dyDescent="0.25">
      <c r="A590" s="40" t="s">
        <v>20</v>
      </c>
      <c r="B590" s="40" t="s">
        <v>1371</v>
      </c>
      <c r="C590" s="40" t="s">
        <v>1372</v>
      </c>
      <c r="D590" s="40" t="s">
        <v>1363</v>
      </c>
      <c r="E590" s="40" t="s">
        <v>44</v>
      </c>
      <c r="F590" s="41">
        <v>44593</v>
      </c>
      <c r="G590" s="41">
        <v>44682</v>
      </c>
      <c r="H590" s="43">
        <v>12463.9</v>
      </c>
      <c r="I590" s="40" t="s">
        <v>34</v>
      </c>
      <c r="J590" s="40">
        <v>89</v>
      </c>
      <c r="K590" s="40">
        <v>7.3899999999999993E-2</v>
      </c>
      <c r="L590" s="42">
        <v>-227.71199080555556</v>
      </c>
      <c r="M590" s="51">
        <v>0</v>
      </c>
      <c r="N590" s="42">
        <v>0</v>
      </c>
      <c r="O590" s="42">
        <v>-227.71199080555556</v>
      </c>
      <c r="P590" s="42" t="s">
        <v>19</v>
      </c>
      <c r="Q590" s="42">
        <v>-150.95513997222221</v>
      </c>
      <c r="R590" s="42">
        <v>-76.756850833333331</v>
      </c>
    </row>
    <row r="591" spans="1:18" x14ac:dyDescent="0.25">
      <c r="A591" s="40" t="s">
        <v>20</v>
      </c>
      <c r="B591" s="40" t="s">
        <v>1373</v>
      </c>
      <c r="C591" s="40" t="s">
        <v>1374</v>
      </c>
      <c r="D591" s="40" t="s">
        <v>1375</v>
      </c>
      <c r="E591" s="40" t="s">
        <v>44</v>
      </c>
      <c r="F591" s="41">
        <v>44593</v>
      </c>
      <c r="G591" s="41">
        <v>44682</v>
      </c>
      <c r="H591" s="43">
        <v>22704.09</v>
      </c>
      <c r="I591" s="40" t="s">
        <v>34</v>
      </c>
      <c r="J591" s="40">
        <v>89</v>
      </c>
      <c r="K591" s="40">
        <v>6.9000000000000006E-2</v>
      </c>
      <c r="L591" s="42">
        <v>-387.29393525</v>
      </c>
      <c r="M591" s="51">
        <v>0</v>
      </c>
      <c r="N591" s="42">
        <v>0</v>
      </c>
      <c r="O591" s="42">
        <v>-387.29393525</v>
      </c>
      <c r="P591" s="42" t="s">
        <v>19</v>
      </c>
      <c r="Q591" s="42">
        <v>-256.74541775</v>
      </c>
      <c r="R591" s="42">
        <v>-130.5485175</v>
      </c>
    </row>
    <row r="592" spans="1:18" x14ac:dyDescent="0.25">
      <c r="A592" s="40" t="s">
        <v>20</v>
      </c>
      <c r="B592" s="40" t="s">
        <v>1376</v>
      </c>
      <c r="C592" s="40" t="s">
        <v>1377</v>
      </c>
      <c r="D592" s="40" t="s">
        <v>1378</v>
      </c>
      <c r="E592" s="40" t="s">
        <v>44</v>
      </c>
      <c r="F592" s="41">
        <v>44632</v>
      </c>
      <c r="G592" s="41">
        <v>44663</v>
      </c>
      <c r="H592" s="43">
        <v>100295.64</v>
      </c>
      <c r="I592" s="40" t="s">
        <v>34</v>
      </c>
      <c r="J592" s="40">
        <v>31</v>
      </c>
      <c r="K592" s="40">
        <v>1.8700000000000001E-2</v>
      </c>
      <c r="L592" s="42">
        <v>-161.50384030000001</v>
      </c>
      <c r="M592" s="51">
        <v>0</v>
      </c>
      <c r="N592" s="42">
        <v>0</v>
      </c>
      <c r="O592" s="42">
        <v>-161.50384030000001</v>
      </c>
      <c r="P592" s="42" t="s">
        <v>19</v>
      </c>
      <c r="Q592" s="42">
        <v>-104.196026</v>
      </c>
      <c r="R592" s="42">
        <v>-57.307814300000004</v>
      </c>
    </row>
    <row r="593" spans="1:18" x14ac:dyDescent="0.25">
      <c r="A593" s="40" t="s">
        <v>20</v>
      </c>
      <c r="B593" s="40" t="s">
        <v>1379</v>
      </c>
      <c r="C593" s="40" t="s">
        <v>1380</v>
      </c>
      <c r="D593" s="40" t="s">
        <v>1378</v>
      </c>
      <c r="E593" s="40" t="s">
        <v>44</v>
      </c>
      <c r="F593" s="41">
        <v>44637</v>
      </c>
      <c r="G593" s="41">
        <v>44668</v>
      </c>
      <c r="H593" s="43">
        <v>19064.22</v>
      </c>
      <c r="I593" s="40" t="s">
        <v>34</v>
      </c>
      <c r="J593" s="40">
        <v>31</v>
      </c>
      <c r="K593" s="40">
        <v>1.83E-2</v>
      </c>
      <c r="L593" s="42">
        <v>-30.042033350000004</v>
      </c>
      <c r="M593" s="51">
        <v>0</v>
      </c>
      <c r="N593" s="42">
        <v>0</v>
      </c>
      <c r="O593" s="42">
        <v>-30.042033350000004</v>
      </c>
      <c r="P593" s="42" t="s">
        <v>19</v>
      </c>
      <c r="Q593" s="42">
        <v>-14.536467750000002</v>
      </c>
      <c r="R593" s="42">
        <v>-15.505565600000002</v>
      </c>
    </row>
    <row r="594" spans="1:18" x14ac:dyDescent="0.25">
      <c r="A594" s="40" t="s">
        <v>20</v>
      </c>
      <c r="B594" s="40" t="s">
        <v>1381</v>
      </c>
      <c r="C594" s="40" t="s">
        <v>1382</v>
      </c>
      <c r="D594" s="40" t="s">
        <v>1378</v>
      </c>
      <c r="E594" s="40" t="s">
        <v>44</v>
      </c>
      <c r="F594" s="41">
        <v>44633</v>
      </c>
      <c r="G594" s="41">
        <v>44664</v>
      </c>
      <c r="H594" s="43">
        <v>442446.56</v>
      </c>
      <c r="I594" s="40" t="s">
        <v>34</v>
      </c>
      <c r="J594" s="40">
        <v>31</v>
      </c>
      <c r="K594" s="40">
        <v>1.89E-2</v>
      </c>
      <c r="L594" s="42">
        <v>-720.08177639999997</v>
      </c>
      <c r="M594" s="51">
        <v>0</v>
      </c>
      <c r="N594" s="42">
        <v>0</v>
      </c>
      <c r="O594" s="42">
        <v>-720.08177639999997</v>
      </c>
      <c r="P594" s="42" t="s">
        <v>19</v>
      </c>
      <c r="Q594" s="42">
        <v>-441.34044360000001</v>
      </c>
      <c r="R594" s="42">
        <v>-278.74133279999995</v>
      </c>
    </row>
    <row r="595" spans="1:18" x14ac:dyDescent="0.25">
      <c r="A595" s="40" t="s">
        <v>20</v>
      </c>
      <c r="B595" s="40" t="s">
        <v>1383</v>
      </c>
      <c r="C595" s="40" t="s">
        <v>1384</v>
      </c>
      <c r="D595" s="40" t="s">
        <v>1378</v>
      </c>
      <c r="E595" s="40" t="s">
        <v>44</v>
      </c>
      <c r="F595" s="41">
        <v>44639</v>
      </c>
      <c r="G595" s="41">
        <v>44670</v>
      </c>
      <c r="H595" s="43">
        <v>28010.38</v>
      </c>
      <c r="I595" s="40" t="s">
        <v>34</v>
      </c>
      <c r="J595" s="40">
        <v>31</v>
      </c>
      <c r="K595" s="40">
        <v>1.9199999999999998E-2</v>
      </c>
      <c r="L595" s="42">
        <v>-46.310494933333338</v>
      </c>
      <c r="M595" s="51">
        <v>0</v>
      </c>
      <c r="N595" s="42">
        <v>0</v>
      </c>
      <c r="O595" s="42">
        <v>-46.310494933333338</v>
      </c>
      <c r="P595" s="42" t="s">
        <v>19</v>
      </c>
      <c r="Q595" s="42">
        <v>-19.420530133333337</v>
      </c>
      <c r="R595" s="42">
        <v>-26.889964800000005</v>
      </c>
    </row>
    <row r="596" spans="1:18" x14ac:dyDescent="0.25">
      <c r="A596" s="40" t="s">
        <v>20</v>
      </c>
      <c r="B596" s="40" t="s">
        <v>1385</v>
      </c>
      <c r="C596" s="40" t="s">
        <v>1386</v>
      </c>
      <c r="D596" s="40" t="s">
        <v>1378</v>
      </c>
      <c r="E596" s="40" t="s">
        <v>44</v>
      </c>
      <c r="F596" s="41">
        <v>44621</v>
      </c>
      <c r="G596" s="41">
        <v>44652</v>
      </c>
      <c r="H596" s="43">
        <v>32578.95</v>
      </c>
      <c r="I596" s="40" t="s">
        <v>34</v>
      </c>
      <c r="J596" s="40">
        <v>31</v>
      </c>
      <c r="K596" s="40">
        <v>1.9199999999999998E-2</v>
      </c>
      <c r="L596" s="42">
        <v>-53.863863999999992</v>
      </c>
      <c r="M596" s="51">
        <v>0</v>
      </c>
      <c r="N596" s="42">
        <v>0</v>
      </c>
      <c r="O596" s="42">
        <v>-53.863863999999992</v>
      </c>
      <c r="P596" s="42" t="s">
        <v>19</v>
      </c>
      <c r="Q596" s="42">
        <v>-53.863863999999992</v>
      </c>
      <c r="R596" s="42">
        <v>0</v>
      </c>
    </row>
    <row r="597" spans="1:18" x14ac:dyDescent="0.25">
      <c r="A597" s="40" t="s">
        <v>20</v>
      </c>
      <c r="B597" s="40" t="s">
        <v>1387</v>
      </c>
      <c r="C597" s="40" t="s">
        <v>1388</v>
      </c>
      <c r="D597" s="40" t="s">
        <v>94</v>
      </c>
      <c r="E597" s="40" t="s">
        <v>44</v>
      </c>
      <c r="F597" s="41">
        <v>44628</v>
      </c>
      <c r="G597" s="41">
        <v>44659</v>
      </c>
      <c r="H597" s="43">
        <v>41805.43</v>
      </c>
      <c r="I597" s="40" t="s">
        <v>34</v>
      </c>
      <c r="J597" s="40">
        <v>31</v>
      </c>
      <c r="K597" s="40">
        <v>4.1000000000000003E-3</v>
      </c>
      <c r="L597" s="42">
        <v>-14.75963931388889</v>
      </c>
      <c r="M597" s="51">
        <v>0</v>
      </c>
      <c r="N597" s="42">
        <v>0</v>
      </c>
      <c r="O597" s="42">
        <v>-14.75963931388889</v>
      </c>
      <c r="P597" s="42" t="s">
        <v>19</v>
      </c>
      <c r="Q597" s="42">
        <v>-11.426817533333335</v>
      </c>
      <c r="R597" s="42">
        <v>-3.3328217805555558</v>
      </c>
    </row>
    <row r="598" spans="1:18" x14ac:dyDescent="0.25">
      <c r="A598" s="40" t="s">
        <v>20</v>
      </c>
      <c r="B598" s="40" t="s">
        <v>1389</v>
      </c>
      <c r="C598" s="40" t="s">
        <v>1390</v>
      </c>
      <c r="D598" s="40" t="s">
        <v>94</v>
      </c>
      <c r="E598" s="40" t="s">
        <v>44</v>
      </c>
      <c r="F598" s="41">
        <v>44621</v>
      </c>
      <c r="G598" s="41">
        <v>44652</v>
      </c>
      <c r="H598" s="43">
        <v>24484.080000000002</v>
      </c>
      <c r="I598" s="40" t="s">
        <v>34</v>
      </c>
      <c r="J598" s="40">
        <v>31</v>
      </c>
      <c r="K598" s="40">
        <v>1.4200000000000001E-2</v>
      </c>
      <c r="L598" s="42">
        <v>-29.938588933333335</v>
      </c>
      <c r="M598" s="51">
        <v>0</v>
      </c>
      <c r="N598" s="42">
        <v>0</v>
      </c>
      <c r="O598" s="42">
        <v>-29.938588933333335</v>
      </c>
      <c r="P598" s="42" t="s">
        <v>19</v>
      </c>
      <c r="Q598" s="42">
        <v>-29.938588933333335</v>
      </c>
      <c r="R598" s="42">
        <v>0</v>
      </c>
    </row>
    <row r="599" spans="1:18" x14ac:dyDescent="0.25">
      <c r="A599" s="40" t="s">
        <v>20</v>
      </c>
      <c r="B599" s="40" t="s">
        <v>1391</v>
      </c>
      <c r="C599" s="40" t="s">
        <v>1392</v>
      </c>
      <c r="D599" s="40" t="s">
        <v>94</v>
      </c>
      <c r="E599" s="40" t="s">
        <v>44</v>
      </c>
      <c r="F599" s="41">
        <v>44638</v>
      </c>
      <c r="G599" s="41">
        <v>44669</v>
      </c>
      <c r="H599" s="43">
        <v>10186.799999999999</v>
      </c>
      <c r="I599" s="40" t="s">
        <v>34</v>
      </c>
      <c r="J599" s="40">
        <v>31</v>
      </c>
      <c r="K599" s="40">
        <v>1.7999999999999999E-2</v>
      </c>
      <c r="L599" s="42">
        <v>-15.789539999999999</v>
      </c>
      <c r="M599" s="51">
        <v>0</v>
      </c>
      <c r="N599" s="42">
        <v>0</v>
      </c>
      <c r="O599" s="42">
        <v>-15.789539999999999</v>
      </c>
      <c r="P599" s="42" t="s">
        <v>19</v>
      </c>
      <c r="Q599" s="42">
        <v>-7.1307599999999995</v>
      </c>
      <c r="R599" s="42">
        <v>-8.6587799999999984</v>
      </c>
    </row>
    <row r="600" spans="1:18" x14ac:dyDescent="0.25">
      <c r="A600" s="40" t="s">
        <v>20</v>
      </c>
      <c r="B600" s="40" t="s">
        <v>1393</v>
      </c>
      <c r="C600" s="40" t="s">
        <v>1394</v>
      </c>
      <c r="D600" s="40" t="s">
        <v>43</v>
      </c>
      <c r="E600" s="40" t="s">
        <v>44</v>
      </c>
      <c r="F600" s="41">
        <v>44635</v>
      </c>
      <c r="G600" s="41">
        <v>44666</v>
      </c>
      <c r="H600" s="43">
        <v>129605.75999999999</v>
      </c>
      <c r="I600" s="40" t="s">
        <v>34</v>
      </c>
      <c r="J600" s="40">
        <v>31</v>
      </c>
      <c r="K600" s="40">
        <v>5.5999999999999999E-3</v>
      </c>
      <c r="L600" s="42">
        <v>-62.498777599999997</v>
      </c>
      <c r="M600" s="51">
        <v>0</v>
      </c>
      <c r="N600" s="42">
        <v>0</v>
      </c>
      <c r="O600" s="42">
        <v>-62.498777599999997</v>
      </c>
      <c r="P600" s="42" t="s">
        <v>19</v>
      </c>
      <c r="Q600" s="42">
        <v>-34.273523199999993</v>
      </c>
      <c r="R600" s="42">
        <v>-28.225254399999997</v>
      </c>
    </row>
    <row r="601" spans="1:18" x14ac:dyDescent="0.25">
      <c r="A601" s="40" t="s">
        <v>20</v>
      </c>
      <c r="B601" s="40" t="s">
        <v>1395</v>
      </c>
      <c r="C601" s="40" t="s">
        <v>1396</v>
      </c>
      <c r="D601" s="40" t="s">
        <v>43</v>
      </c>
      <c r="E601" s="40" t="s">
        <v>44</v>
      </c>
      <c r="F601" s="41">
        <v>44644</v>
      </c>
      <c r="G601" s="41">
        <v>44675</v>
      </c>
      <c r="H601" s="43">
        <v>19904.84</v>
      </c>
      <c r="I601" s="40" t="s">
        <v>34</v>
      </c>
      <c r="J601" s="40">
        <v>31</v>
      </c>
      <c r="K601" s="40">
        <v>1.3599999999999999E-2</v>
      </c>
      <c r="L601" s="42">
        <v>-23.310779288888888</v>
      </c>
      <c r="M601" s="51">
        <v>0</v>
      </c>
      <c r="N601" s="42">
        <v>0</v>
      </c>
      <c r="O601" s="42">
        <v>-23.310779288888888</v>
      </c>
      <c r="P601" s="42" t="s">
        <v>19</v>
      </c>
      <c r="Q601" s="42">
        <v>-6.0156849777777772</v>
      </c>
      <c r="R601" s="42">
        <v>-17.295094311111111</v>
      </c>
    </row>
    <row r="602" spans="1:18" x14ac:dyDescent="0.25">
      <c r="A602" s="40" t="s">
        <v>20</v>
      </c>
      <c r="B602" s="40" t="s">
        <v>1397</v>
      </c>
      <c r="C602" s="40" t="s">
        <v>1398</v>
      </c>
      <c r="D602" s="40" t="s">
        <v>108</v>
      </c>
      <c r="E602" s="40" t="s">
        <v>44</v>
      </c>
      <c r="F602" s="41">
        <v>44632</v>
      </c>
      <c r="G602" s="41">
        <v>44663</v>
      </c>
      <c r="H602" s="43">
        <v>268831.78000000003</v>
      </c>
      <c r="I602" s="40" t="s">
        <v>34</v>
      </c>
      <c r="J602" s="40">
        <v>31</v>
      </c>
      <c r="K602" s="40">
        <v>1.4200000000000001E-2</v>
      </c>
      <c r="L602" s="42">
        <v>-328.72152654444449</v>
      </c>
      <c r="M602" s="51">
        <v>0</v>
      </c>
      <c r="N602" s="42">
        <v>0</v>
      </c>
      <c r="O602" s="42">
        <v>-328.72152654444449</v>
      </c>
      <c r="P602" s="42" t="s">
        <v>19</v>
      </c>
      <c r="Q602" s="42">
        <v>-212.07840422222225</v>
      </c>
      <c r="R602" s="42">
        <v>-116.64312232222224</v>
      </c>
    </row>
    <row r="603" spans="1:18" x14ac:dyDescent="0.25">
      <c r="A603" s="40" t="s">
        <v>20</v>
      </c>
      <c r="B603" s="40" t="s">
        <v>1399</v>
      </c>
      <c r="C603" s="40" t="s">
        <v>1400</v>
      </c>
      <c r="D603" s="40" t="s">
        <v>1378</v>
      </c>
      <c r="E603" s="40" t="s">
        <v>44</v>
      </c>
      <c r="F603" s="41">
        <v>44643</v>
      </c>
      <c r="G603" s="41">
        <v>44674</v>
      </c>
      <c r="H603" s="43">
        <v>37558.550000000003</v>
      </c>
      <c r="I603" s="40" t="s">
        <v>34</v>
      </c>
      <c r="J603" s="40">
        <v>31</v>
      </c>
      <c r="K603" s="40">
        <v>1.1299999999999999E-2</v>
      </c>
      <c r="L603" s="42">
        <v>-36.54655573611111</v>
      </c>
      <c r="M603" s="51">
        <v>0</v>
      </c>
      <c r="N603" s="42">
        <v>0</v>
      </c>
      <c r="O603" s="42">
        <v>-36.54655573611111</v>
      </c>
      <c r="P603" s="42" t="s">
        <v>19</v>
      </c>
      <c r="Q603" s="42">
        <v>-10.610290375</v>
      </c>
      <c r="R603" s="42">
        <v>-25.936265361111111</v>
      </c>
    </row>
    <row r="604" spans="1:18" x14ac:dyDescent="0.25">
      <c r="A604" s="40" t="s">
        <v>20</v>
      </c>
      <c r="B604" s="40" t="s">
        <v>1401</v>
      </c>
      <c r="C604" s="40" t="s">
        <v>1402</v>
      </c>
      <c r="D604" s="40" t="s">
        <v>43</v>
      </c>
      <c r="E604" s="40" t="s">
        <v>44</v>
      </c>
      <c r="F604" s="41">
        <v>44639</v>
      </c>
      <c r="G604" s="41">
        <v>44670</v>
      </c>
      <c r="H604" s="43">
        <v>58124.94</v>
      </c>
      <c r="I604" s="40" t="s">
        <v>34</v>
      </c>
      <c r="J604" s="40">
        <v>31</v>
      </c>
      <c r="K604" s="40">
        <v>1.44E-2</v>
      </c>
      <c r="L604" s="42">
        <v>-72.0749256</v>
      </c>
      <c r="M604" s="51">
        <v>0</v>
      </c>
      <c r="N604" s="42">
        <v>0</v>
      </c>
      <c r="O604" s="42">
        <v>-72.0749256</v>
      </c>
      <c r="P604" s="42" t="s">
        <v>19</v>
      </c>
      <c r="Q604" s="42">
        <v>-30.224968800000003</v>
      </c>
      <c r="R604" s="42">
        <v>-41.849956800000001</v>
      </c>
    </row>
    <row r="605" spans="1:18" x14ac:dyDescent="0.25">
      <c r="A605" s="40" t="s">
        <v>20</v>
      </c>
      <c r="B605" s="40" t="s">
        <v>1403</v>
      </c>
      <c r="C605" s="40" t="s">
        <v>1404</v>
      </c>
      <c r="D605" s="40" t="s">
        <v>43</v>
      </c>
      <c r="E605" s="40" t="s">
        <v>44</v>
      </c>
      <c r="F605" s="41">
        <v>44639</v>
      </c>
      <c r="G605" s="41">
        <v>44670</v>
      </c>
      <c r="H605" s="43">
        <v>61116.34</v>
      </c>
      <c r="I605" s="40" t="s">
        <v>34</v>
      </c>
      <c r="J605" s="40">
        <v>31</v>
      </c>
      <c r="K605" s="40">
        <v>1.2200000000000001E-2</v>
      </c>
      <c r="L605" s="42">
        <v>-64.206110522222232</v>
      </c>
      <c r="M605" s="51">
        <v>0</v>
      </c>
      <c r="N605" s="42">
        <v>0</v>
      </c>
      <c r="O605" s="42">
        <v>-64.206110522222232</v>
      </c>
      <c r="P605" s="42" t="s">
        <v>19</v>
      </c>
      <c r="Q605" s="42">
        <v>-26.925143122222227</v>
      </c>
      <c r="R605" s="42">
        <v>-37.280967400000009</v>
      </c>
    </row>
    <row r="606" spans="1:18" x14ac:dyDescent="0.25">
      <c r="A606" s="40" t="s">
        <v>20</v>
      </c>
      <c r="B606" s="40" t="s">
        <v>1405</v>
      </c>
      <c r="C606" s="40" t="s">
        <v>1406</v>
      </c>
      <c r="D606" s="40" t="s">
        <v>43</v>
      </c>
      <c r="E606" s="40" t="s">
        <v>44</v>
      </c>
      <c r="F606" s="41">
        <v>44646</v>
      </c>
      <c r="G606" s="41">
        <v>44677</v>
      </c>
      <c r="H606" s="43">
        <v>146227.78</v>
      </c>
      <c r="I606" s="40" t="s">
        <v>34</v>
      </c>
      <c r="J606" s="40">
        <v>31</v>
      </c>
      <c r="K606" s="40">
        <v>1.2200000000000001E-2</v>
      </c>
      <c r="L606" s="42">
        <v>-153.62040665555557</v>
      </c>
      <c r="M606" s="51">
        <v>0</v>
      </c>
      <c r="N606" s="42">
        <v>0</v>
      </c>
      <c r="O606" s="42">
        <v>-153.62040665555557</v>
      </c>
      <c r="P606" s="42" t="s">
        <v>19</v>
      </c>
      <c r="Q606" s="42">
        <v>-29.732981933333335</v>
      </c>
      <c r="R606" s="42">
        <v>-123.88742472222222</v>
      </c>
    </row>
    <row r="607" spans="1:18" x14ac:dyDescent="0.25">
      <c r="A607" s="40" t="s">
        <v>20</v>
      </c>
      <c r="B607" s="40" t="s">
        <v>1407</v>
      </c>
      <c r="C607" s="40" t="s">
        <v>1408</v>
      </c>
      <c r="D607" s="40" t="s">
        <v>713</v>
      </c>
      <c r="E607" s="40" t="s">
        <v>44</v>
      </c>
      <c r="F607" s="41">
        <v>44627</v>
      </c>
      <c r="G607" s="41">
        <v>44658</v>
      </c>
      <c r="H607" s="43">
        <v>10461.01</v>
      </c>
      <c r="I607" s="40" t="s">
        <v>34</v>
      </c>
      <c r="J607" s="40">
        <v>31</v>
      </c>
      <c r="K607" s="40">
        <v>5.3E-3</v>
      </c>
      <c r="L607" s="42">
        <v>-4.7742887305555559</v>
      </c>
      <c r="M607" s="51">
        <v>0</v>
      </c>
      <c r="N607" s="42">
        <v>0</v>
      </c>
      <c r="O607" s="42">
        <v>-4.7742887305555559</v>
      </c>
      <c r="P607" s="42" t="s">
        <v>19</v>
      </c>
      <c r="Q607" s="42">
        <v>-3.8502328472222223</v>
      </c>
      <c r="R607" s="42">
        <v>-0.92405588333333333</v>
      </c>
    </row>
    <row r="608" spans="1:18" x14ac:dyDescent="0.25">
      <c r="A608" s="40" t="s">
        <v>20</v>
      </c>
      <c r="B608" s="40" t="s">
        <v>1409</v>
      </c>
      <c r="C608" s="40" t="s">
        <v>1410</v>
      </c>
      <c r="D608" s="40" t="s">
        <v>94</v>
      </c>
      <c r="E608" s="40" t="s">
        <v>44</v>
      </c>
      <c r="F608" s="41">
        <v>44621</v>
      </c>
      <c r="G608" s="41">
        <v>44713</v>
      </c>
      <c r="H608" s="43">
        <v>6740.92</v>
      </c>
      <c r="I608" s="40" t="s">
        <v>34</v>
      </c>
      <c r="J608" s="40">
        <v>92</v>
      </c>
      <c r="K608" s="40">
        <v>1.4999999999999999E-2</v>
      </c>
      <c r="L608" s="42">
        <v>-25.840193333333332</v>
      </c>
      <c r="M608" s="51">
        <v>0</v>
      </c>
      <c r="N608" s="42">
        <v>0</v>
      </c>
      <c r="O608" s="42">
        <v>-25.840193333333332</v>
      </c>
      <c r="P608" s="42" t="s">
        <v>19</v>
      </c>
      <c r="Q608" s="42">
        <v>-8.707021666666666</v>
      </c>
      <c r="R608" s="42">
        <v>-17.133171666666666</v>
      </c>
    </row>
    <row r="609" spans="1:18" x14ac:dyDescent="0.25">
      <c r="A609" s="40" t="s">
        <v>20</v>
      </c>
      <c r="B609" s="40" t="s">
        <v>1411</v>
      </c>
      <c r="C609" s="40" t="s">
        <v>1412</v>
      </c>
      <c r="D609" s="40" t="s">
        <v>94</v>
      </c>
      <c r="E609" s="40" t="s">
        <v>44</v>
      </c>
      <c r="F609" s="41">
        <v>44636</v>
      </c>
      <c r="G609" s="41">
        <v>44667</v>
      </c>
      <c r="H609" s="43">
        <v>36389.519999999997</v>
      </c>
      <c r="I609" s="40" t="s">
        <v>34</v>
      </c>
      <c r="J609" s="40">
        <v>31</v>
      </c>
      <c r="K609" s="40">
        <v>1.55E-2</v>
      </c>
      <c r="L609" s="42">
        <v>-48.569901000000002</v>
      </c>
      <c r="M609" s="51">
        <v>0</v>
      </c>
      <c r="N609" s="42">
        <v>0</v>
      </c>
      <c r="O609" s="42">
        <v>-48.569901000000002</v>
      </c>
      <c r="P609" s="42" t="s">
        <v>19</v>
      </c>
      <c r="Q609" s="42">
        <v>-25.068335999999999</v>
      </c>
      <c r="R609" s="42">
        <v>-23.501565000000003</v>
      </c>
    </row>
    <row r="610" spans="1:18" x14ac:dyDescent="0.25">
      <c r="A610" s="40" t="s">
        <v>20</v>
      </c>
      <c r="B610" s="40" t="s">
        <v>1413</v>
      </c>
      <c r="C610" s="40" t="s">
        <v>1414</v>
      </c>
      <c r="D610" s="40" t="s">
        <v>94</v>
      </c>
      <c r="E610" s="40" t="s">
        <v>44</v>
      </c>
      <c r="F610" s="41">
        <v>44636</v>
      </c>
      <c r="G610" s="41">
        <v>44667</v>
      </c>
      <c r="H610" s="43">
        <v>69317.490000000005</v>
      </c>
      <c r="I610" s="40" t="s">
        <v>34</v>
      </c>
      <c r="J610" s="40">
        <v>31</v>
      </c>
      <c r="K610" s="40">
        <v>1.55E-2</v>
      </c>
      <c r="L610" s="42">
        <v>-92.519594291666678</v>
      </c>
      <c r="M610" s="51">
        <v>0</v>
      </c>
      <c r="N610" s="42">
        <v>0</v>
      </c>
      <c r="O610" s="42">
        <v>-92.519594291666678</v>
      </c>
      <c r="P610" s="42" t="s">
        <v>19</v>
      </c>
      <c r="Q610" s="42">
        <v>-47.752048666666674</v>
      </c>
      <c r="R610" s="42">
        <v>-44.767545625000004</v>
      </c>
    </row>
    <row r="611" spans="1:18" x14ac:dyDescent="0.25">
      <c r="A611" s="40" t="s">
        <v>20</v>
      </c>
      <c r="B611" s="40" t="s">
        <v>1415</v>
      </c>
      <c r="C611" s="40" t="s">
        <v>1416</v>
      </c>
      <c r="D611" s="40" t="s">
        <v>713</v>
      </c>
      <c r="E611" s="40" t="s">
        <v>44</v>
      </c>
      <c r="F611" s="41">
        <v>44636</v>
      </c>
      <c r="G611" s="41">
        <v>44667</v>
      </c>
      <c r="H611" s="43">
        <v>103795.16</v>
      </c>
      <c r="I611" s="40" t="s">
        <v>34</v>
      </c>
      <c r="J611" s="40">
        <v>31</v>
      </c>
      <c r="K611" s="40">
        <v>1.55E-2</v>
      </c>
      <c r="L611" s="42">
        <v>-138.5377066111111</v>
      </c>
      <c r="M611" s="51">
        <v>0</v>
      </c>
      <c r="N611" s="42">
        <v>0</v>
      </c>
      <c r="O611" s="42">
        <v>-138.5377066111111</v>
      </c>
      <c r="P611" s="42" t="s">
        <v>19</v>
      </c>
      <c r="Q611" s="42">
        <v>-71.503332444444439</v>
      </c>
      <c r="R611" s="42">
        <v>-67.034374166666666</v>
      </c>
    </row>
    <row r="612" spans="1:18" x14ac:dyDescent="0.25">
      <c r="A612" s="40" t="s">
        <v>20</v>
      </c>
      <c r="B612" s="40" t="s">
        <v>1417</v>
      </c>
      <c r="C612" s="40" t="s">
        <v>1418</v>
      </c>
      <c r="D612" s="40" t="s">
        <v>1419</v>
      </c>
      <c r="E612" s="40" t="s">
        <v>44</v>
      </c>
      <c r="F612" s="41">
        <v>44638</v>
      </c>
      <c r="G612" s="41">
        <v>44669</v>
      </c>
      <c r="H612" s="43">
        <v>1168522.57</v>
      </c>
      <c r="I612" s="40" t="s">
        <v>34</v>
      </c>
      <c r="J612" s="40">
        <v>31</v>
      </c>
      <c r="K612" s="40">
        <v>9.7000000000000003E-3</v>
      </c>
      <c r="L612" s="42">
        <v>-976.04093555277791</v>
      </c>
      <c r="M612" s="51">
        <v>0</v>
      </c>
      <c r="N612" s="42">
        <v>0</v>
      </c>
      <c r="O612" s="42">
        <v>-976.04093555277791</v>
      </c>
      <c r="P612" s="42" t="s">
        <v>19</v>
      </c>
      <c r="Q612" s="42">
        <v>-440.79268057222225</v>
      </c>
      <c r="R612" s="42">
        <v>-535.24825498055554</v>
      </c>
    </row>
    <row r="613" spans="1:18" x14ac:dyDescent="0.25">
      <c r="A613" s="40" t="s">
        <v>20</v>
      </c>
      <c r="B613" s="40" t="s">
        <v>1420</v>
      </c>
      <c r="C613" s="40" t="s">
        <v>1421</v>
      </c>
      <c r="D613" s="40" t="s">
        <v>1419</v>
      </c>
      <c r="E613" s="40" t="s">
        <v>44</v>
      </c>
      <c r="F613" s="41">
        <v>44626</v>
      </c>
      <c r="G613" s="41">
        <v>44657</v>
      </c>
      <c r="H613" s="43">
        <v>19317.64</v>
      </c>
      <c r="I613" s="40" t="s">
        <v>34</v>
      </c>
      <c r="J613" s="40">
        <v>31</v>
      </c>
      <c r="K613" s="40">
        <v>1.2699999999999999E-2</v>
      </c>
      <c r="L613" s="42">
        <v>-21.125985744444442</v>
      </c>
      <c r="M613" s="51">
        <v>0</v>
      </c>
      <c r="N613" s="42">
        <v>0</v>
      </c>
      <c r="O613" s="42">
        <v>-21.125985744444442</v>
      </c>
      <c r="P613" s="42" t="s">
        <v>19</v>
      </c>
      <c r="Q613" s="42">
        <v>-17.718568688888887</v>
      </c>
      <c r="R613" s="42">
        <v>-3.407417055555555</v>
      </c>
    </row>
    <row r="614" spans="1:18" x14ac:dyDescent="0.25">
      <c r="A614" s="40" t="s">
        <v>20</v>
      </c>
      <c r="B614" s="40" t="s">
        <v>1422</v>
      </c>
      <c r="C614" s="40" t="s">
        <v>1423</v>
      </c>
      <c r="D614" s="40" t="s">
        <v>1363</v>
      </c>
      <c r="E614" s="40" t="s">
        <v>44</v>
      </c>
      <c r="F614" s="41">
        <v>44562</v>
      </c>
      <c r="G614" s="41">
        <v>44652</v>
      </c>
      <c r="H614" s="43">
        <v>340.64</v>
      </c>
      <c r="I614" s="40" t="s">
        <v>34</v>
      </c>
      <c r="J614" s="40">
        <v>90</v>
      </c>
      <c r="K614" s="40">
        <v>1.4200000000000001E-2</v>
      </c>
      <c r="L614" s="42">
        <v>-1.2092720000000001</v>
      </c>
      <c r="M614" s="51">
        <v>0</v>
      </c>
      <c r="N614" s="42">
        <v>0</v>
      </c>
      <c r="O614" s="42">
        <v>-1.2092720000000001</v>
      </c>
      <c r="P614" s="42" t="s">
        <v>19</v>
      </c>
      <c r="Q614" s="42">
        <v>-1.2092720000000001</v>
      </c>
      <c r="R614" s="42">
        <v>0</v>
      </c>
    </row>
    <row r="615" spans="1:18" x14ac:dyDescent="0.25">
      <c r="A615" s="40" t="s">
        <v>20</v>
      </c>
      <c r="B615" s="40" t="s">
        <v>1424</v>
      </c>
      <c r="C615" s="40" t="s">
        <v>1425</v>
      </c>
      <c r="D615" s="40" t="s">
        <v>1351</v>
      </c>
      <c r="E615" s="40" t="s">
        <v>44</v>
      </c>
      <c r="F615" s="41">
        <v>44638</v>
      </c>
      <c r="G615" s="41">
        <v>44730</v>
      </c>
      <c r="H615" s="43">
        <v>23666.75</v>
      </c>
      <c r="I615" s="40" t="s">
        <v>34</v>
      </c>
      <c r="J615" s="40">
        <v>92</v>
      </c>
      <c r="K615" s="40">
        <v>1.6E-2</v>
      </c>
      <c r="L615" s="42">
        <v>-96.770711111111112</v>
      </c>
      <c r="M615" s="51">
        <v>0</v>
      </c>
      <c r="N615" s="42">
        <v>0</v>
      </c>
      <c r="O615" s="42">
        <v>-96.770711111111112</v>
      </c>
      <c r="P615" s="42" t="s">
        <v>19</v>
      </c>
      <c r="Q615" s="42">
        <v>-14.725977777777778</v>
      </c>
      <c r="R615" s="42">
        <v>-82.044733333333326</v>
      </c>
    </row>
    <row r="616" spans="1:18" x14ac:dyDescent="0.25">
      <c r="A616" s="40" t="s">
        <v>20</v>
      </c>
      <c r="B616" s="40" t="s">
        <v>1426</v>
      </c>
      <c r="C616" s="40" t="s">
        <v>1427</v>
      </c>
      <c r="D616" s="40" t="s">
        <v>82</v>
      </c>
      <c r="E616" s="40" t="s">
        <v>83</v>
      </c>
      <c r="F616" s="41">
        <v>44573</v>
      </c>
      <c r="G616" s="41">
        <v>44663</v>
      </c>
      <c r="H616" s="43">
        <v>10000000</v>
      </c>
      <c r="I616" s="40" t="s">
        <v>34</v>
      </c>
      <c r="J616" s="40">
        <v>90</v>
      </c>
      <c r="K616" s="40">
        <v>-1.8E-3</v>
      </c>
      <c r="L616" s="42">
        <v>4500</v>
      </c>
      <c r="M616" s="51">
        <v>0</v>
      </c>
      <c r="N616" s="42">
        <v>0</v>
      </c>
      <c r="O616" s="42">
        <v>4500</v>
      </c>
      <c r="P616" s="42" t="s">
        <v>19</v>
      </c>
      <c r="Q616" s="42">
        <v>3950</v>
      </c>
      <c r="R616" s="42">
        <v>550</v>
      </c>
    </row>
    <row r="617" spans="1:18" x14ac:dyDescent="0.25">
      <c r="A617" s="40" t="s">
        <v>20</v>
      </c>
      <c r="B617" s="40" t="s">
        <v>1428</v>
      </c>
      <c r="C617" s="40" t="s">
        <v>1429</v>
      </c>
      <c r="D617" s="40" t="s">
        <v>82</v>
      </c>
      <c r="E617" s="40" t="s">
        <v>83</v>
      </c>
      <c r="F617" s="41">
        <v>44361</v>
      </c>
      <c r="G617" s="41">
        <v>44722</v>
      </c>
      <c r="H617" s="43">
        <v>10000000</v>
      </c>
      <c r="I617" s="40" t="s">
        <v>34</v>
      </c>
      <c r="J617" s="40">
        <v>361</v>
      </c>
      <c r="K617" s="40">
        <v>-1.6000000000000001E-3</v>
      </c>
      <c r="L617" s="42">
        <v>16044.444444444443</v>
      </c>
      <c r="M617" s="51">
        <v>0</v>
      </c>
      <c r="N617" s="42">
        <v>0</v>
      </c>
      <c r="O617" s="42">
        <v>16044.444444444443</v>
      </c>
      <c r="P617" s="42" t="s">
        <v>19</v>
      </c>
      <c r="Q617" s="42">
        <v>12933.333333333332</v>
      </c>
      <c r="R617" s="42">
        <v>3111.1111111111109</v>
      </c>
    </row>
    <row r="618" spans="1:18" x14ac:dyDescent="0.25">
      <c r="A618" s="40" t="s">
        <v>20</v>
      </c>
      <c r="B618" s="40" t="s">
        <v>1430</v>
      </c>
      <c r="C618" s="40" t="s">
        <v>1431</v>
      </c>
      <c r="D618" s="40" t="s">
        <v>82</v>
      </c>
      <c r="E618" s="40" t="s">
        <v>83</v>
      </c>
      <c r="F618" s="41">
        <v>44580</v>
      </c>
      <c r="G618" s="41">
        <v>44670</v>
      </c>
      <c r="H618" s="43">
        <v>10000000</v>
      </c>
      <c r="I618" s="40" t="s">
        <v>34</v>
      </c>
      <c r="J618" s="40">
        <v>90</v>
      </c>
      <c r="K618" s="40">
        <v>-1.9E-3</v>
      </c>
      <c r="L618" s="42">
        <v>4750</v>
      </c>
      <c r="M618" s="51">
        <v>0</v>
      </c>
      <c r="N618" s="42">
        <v>0</v>
      </c>
      <c r="O618" s="42">
        <v>4750</v>
      </c>
      <c r="P618" s="42" t="s">
        <v>19</v>
      </c>
      <c r="Q618" s="42">
        <v>3800</v>
      </c>
      <c r="R618" s="42">
        <v>950</v>
      </c>
    </row>
    <row r="619" spans="1:18" x14ac:dyDescent="0.25">
      <c r="A619" s="40" t="s">
        <v>20</v>
      </c>
      <c r="B619" s="40" t="s">
        <v>1432</v>
      </c>
      <c r="C619" s="40" t="s">
        <v>1433</v>
      </c>
      <c r="D619" s="40" t="s">
        <v>82</v>
      </c>
      <c r="E619" s="40" t="s">
        <v>83</v>
      </c>
      <c r="F619" s="41">
        <v>44328</v>
      </c>
      <c r="G619" s="41">
        <v>44692</v>
      </c>
      <c r="H619" s="43">
        <v>10000000</v>
      </c>
      <c r="I619" s="40" t="s">
        <v>34</v>
      </c>
      <c r="J619" s="40">
        <v>364</v>
      </c>
      <c r="K619" s="40">
        <v>-2.0000000000000001E-4</v>
      </c>
      <c r="L619" s="42">
        <v>2022.2222222222222</v>
      </c>
      <c r="M619" s="51">
        <v>0</v>
      </c>
      <c r="N619" s="42">
        <v>0</v>
      </c>
      <c r="O619" s="42">
        <v>2022.2222222222222</v>
      </c>
      <c r="P619" s="42" t="s">
        <v>19</v>
      </c>
      <c r="Q619" s="42">
        <v>1799.9999999999998</v>
      </c>
      <c r="R619" s="42">
        <v>222.2222222222222</v>
      </c>
    </row>
    <row r="620" spans="1:18" x14ac:dyDescent="0.25">
      <c r="A620" s="40" t="s">
        <v>20</v>
      </c>
      <c r="B620" s="40" t="s">
        <v>1434</v>
      </c>
      <c r="C620" s="40" t="s">
        <v>1435</v>
      </c>
      <c r="D620" s="40" t="s">
        <v>82</v>
      </c>
      <c r="E620" s="40" t="s">
        <v>83</v>
      </c>
      <c r="F620" s="41">
        <v>44543</v>
      </c>
      <c r="G620" s="41">
        <v>44664</v>
      </c>
      <c r="H620" s="43">
        <v>16000000</v>
      </c>
      <c r="I620" s="40" t="s">
        <v>34</v>
      </c>
      <c r="J620" s="40">
        <v>121</v>
      </c>
      <c r="K620" s="40">
        <v>-1.2999999999999999E-3</v>
      </c>
      <c r="L620" s="42">
        <v>6991.1111111111113</v>
      </c>
      <c r="M620" s="51">
        <v>0</v>
      </c>
      <c r="N620" s="42">
        <v>0</v>
      </c>
      <c r="O620" s="42">
        <v>6991.1111111111113</v>
      </c>
      <c r="P620" s="42" t="s">
        <v>19</v>
      </c>
      <c r="Q620" s="42">
        <v>6297.7777777777783</v>
      </c>
      <c r="R620" s="42">
        <v>693.33333333333337</v>
      </c>
    </row>
    <row r="621" spans="1:18" x14ac:dyDescent="0.25">
      <c r="A621" s="40" t="s">
        <v>20</v>
      </c>
      <c r="B621" s="40" t="s">
        <v>1436</v>
      </c>
      <c r="C621" s="40" t="s">
        <v>1437</v>
      </c>
      <c r="D621" s="40" t="s">
        <v>82</v>
      </c>
      <c r="E621" s="40" t="s">
        <v>83</v>
      </c>
      <c r="F621" s="41">
        <v>44578</v>
      </c>
      <c r="G621" s="41">
        <v>44670</v>
      </c>
      <c r="H621" s="43">
        <v>20000000</v>
      </c>
      <c r="I621" s="40" t="s">
        <v>34</v>
      </c>
      <c r="J621" s="40">
        <v>92</v>
      </c>
      <c r="K621" s="40">
        <v>-1.9E-3</v>
      </c>
      <c r="L621" s="42">
        <v>9711.1111111111095</v>
      </c>
      <c r="M621" s="51">
        <v>0</v>
      </c>
      <c r="N621" s="42">
        <v>0</v>
      </c>
      <c r="O621" s="42">
        <v>9711.1111111111095</v>
      </c>
      <c r="P621" s="42" t="s">
        <v>19</v>
      </c>
      <c r="Q621" s="42">
        <v>7811.1111111111104</v>
      </c>
      <c r="R621" s="42">
        <v>1899.9999999999998</v>
      </c>
    </row>
    <row r="622" spans="1:18" x14ac:dyDescent="0.25">
      <c r="A622" s="40" t="s">
        <v>20</v>
      </c>
      <c r="B622" s="40" t="s">
        <v>1438</v>
      </c>
      <c r="C622" s="40" t="s">
        <v>1439</v>
      </c>
      <c r="D622" s="40" t="s">
        <v>82</v>
      </c>
      <c r="E622" s="40" t="s">
        <v>83</v>
      </c>
      <c r="F622" s="41">
        <v>44578</v>
      </c>
      <c r="G622" s="41">
        <v>44670</v>
      </c>
      <c r="H622" s="43">
        <v>20000000</v>
      </c>
      <c r="I622" s="40" t="s">
        <v>34</v>
      </c>
      <c r="J622" s="40">
        <v>92</v>
      </c>
      <c r="K622" s="40">
        <v>-1.9E-3</v>
      </c>
      <c r="L622" s="42">
        <v>9711.1111111111095</v>
      </c>
      <c r="M622" s="51">
        <v>0</v>
      </c>
      <c r="N622" s="42">
        <v>0</v>
      </c>
      <c r="O622" s="42">
        <v>9711.1111111111095</v>
      </c>
      <c r="P622" s="42" t="s">
        <v>19</v>
      </c>
      <c r="Q622" s="42">
        <v>7811.1111111111104</v>
      </c>
      <c r="R622" s="42">
        <v>1899.9999999999998</v>
      </c>
    </row>
    <row r="623" spans="1:18" x14ac:dyDescent="0.25">
      <c r="A623" s="40" t="s">
        <v>20</v>
      </c>
      <c r="B623" s="40" t="s">
        <v>1440</v>
      </c>
      <c r="C623" s="40" t="s">
        <v>1441</v>
      </c>
      <c r="D623" s="40" t="s">
        <v>82</v>
      </c>
      <c r="E623" s="40" t="s">
        <v>83</v>
      </c>
      <c r="F623" s="41">
        <v>44335</v>
      </c>
      <c r="G623" s="41">
        <v>44700</v>
      </c>
      <c r="H623" s="43">
        <v>20000000</v>
      </c>
      <c r="I623" s="40" t="s">
        <v>34</v>
      </c>
      <c r="J623" s="40">
        <v>365</v>
      </c>
      <c r="K623" s="40">
        <v>-1E-3</v>
      </c>
      <c r="L623" s="42">
        <v>20277.777777777777</v>
      </c>
      <c r="M623" s="51">
        <v>0</v>
      </c>
      <c r="N623" s="42">
        <v>0</v>
      </c>
      <c r="O623" s="42">
        <v>20277.777777777777</v>
      </c>
      <c r="P623" s="42" t="s">
        <v>19</v>
      </c>
      <c r="Q623" s="42">
        <v>17611.111111111109</v>
      </c>
      <c r="R623" s="42">
        <v>2666.6666666666665</v>
      </c>
    </row>
    <row r="624" spans="1:18" x14ac:dyDescent="0.25">
      <c r="A624" s="40" t="s">
        <v>20</v>
      </c>
      <c r="B624" s="40" t="s">
        <v>1442</v>
      </c>
      <c r="C624" s="40" t="s">
        <v>1443</v>
      </c>
      <c r="D624" s="40" t="s">
        <v>82</v>
      </c>
      <c r="E624" s="40" t="s">
        <v>83</v>
      </c>
      <c r="F624" s="41">
        <v>44578</v>
      </c>
      <c r="G624" s="41">
        <v>44670</v>
      </c>
      <c r="H624" s="43">
        <v>26500000</v>
      </c>
      <c r="I624" s="40" t="s">
        <v>34</v>
      </c>
      <c r="J624" s="40">
        <v>92</v>
      </c>
      <c r="K624" s="40">
        <v>-1.9E-3</v>
      </c>
      <c r="L624" s="42">
        <v>12867.222222222221</v>
      </c>
      <c r="M624" s="51">
        <v>0</v>
      </c>
      <c r="N624" s="42">
        <v>0</v>
      </c>
      <c r="O624" s="42">
        <v>12867.222222222221</v>
      </c>
      <c r="P624" s="42" t="s">
        <v>19</v>
      </c>
      <c r="Q624" s="42">
        <v>10349.722222222221</v>
      </c>
      <c r="R624" s="42">
        <v>2517.5</v>
      </c>
    </row>
    <row r="625" spans="1:18" x14ac:dyDescent="0.25">
      <c r="A625" s="40" t="s">
        <v>20</v>
      </c>
      <c r="B625" s="40" t="s">
        <v>1444</v>
      </c>
      <c r="C625" s="40" t="s">
        <v>1445</v>
      </c>
      <c r="D625" s="40" t="s">
        <v>82</v>
      </c>
      <c r="E625" s="40" t="s">
        <v>83</v>
      </c>
      <c r="F625" s="41">
        <v>44568</v>
      </c>
      <c r="G625" s="41">
        <v>44690</v>
      </c>
      <c r="H625" s="43">
        <v>30000000</v>
      </c>
      <c r="I625" s="40" t="s">
        <v>34</v>
      </c>
      <c r="J625" s="40">
        <v>122</v>
      </c>
      <c r="K625" s="40">
        <v>-1.6999999999999999E-3</v>
      </c>
      <c r="L625" s="42">
        <v>17283.333333333336</v>
      </c>
      <c r="M625" s="51">
        <v>0</v>
      </c>
      <c r="N625" s="42">
        <v>0</v>
      </c>
      <c r="O625" s="42">
        <v>17283.333333333336</v>
      </c>
      <c r="P625" s="42" t="s">
        <v>19</v>
      </c>
      <c r="Q625" s="42">
        <v>11900.000000000002</v>
      </c>
      <c r="R625" s="42">
        <v>5383.3333333333339</v>
      </c>
    </row>
    <row r="626" spans="1:18" x14ac:dyDescent="0.25">
      <c r="A626" s="40" t="s">
        <v>20</v>
      </c>
      <c r="B626" s="40" t="s">
        <v>1446</v>
      </c>
      <c r="C626" s="40" t="s">
        <v>1447</v>
      </c>
      <c r="D626" s="40" t="s">
        <v>82</v>
      </c>
      <c r="E626" s="40" t="s">
        <v>83</v>
      </c>
      <c r="F626" s="41">
        <v>44574</v>
      </c>
      <c r="G626" s="41">
        <v>44694</v>
      </c>
      <c r="H626" s="43">
        <v>5000000</v>
      </c>
      <c r="I626" s="40" t="s">
        <v>34</v>
      </c>
      <c r="J626" s="40">
        <v>120</v>
      </c>
      <c r="K626" s="40">
        <v>-1.8E-3</v>
      </c>
      <c r="L626" s="42">
        <v>3000</v>
      </c>
      <c r="M626" s="51">
        <v>0</v>
      </c>
      <c r="N626" s="42">
        <v>0</v>
      </c>
      <c r="O626" s="42">
        <v>3000</v>
      </c>
      <c r="P626" s="42" t="s">
        <v>19</v>
      </c>
      <c r="Q626" s="42">
        <v>1950</v>
      </c>
      <c r="R626" s="42">
        <v>1050</v>
      </c>
    </row>
    <row r="627" spans="1:18" x14ac:dyDescent="0.25">
      <c r="A627" s="40" t="s">
        <v>20</v>
      </c>
      <c r="B627" s="40" t="s">
        <v>1448</v>
      </c>
      <c r="C627" s="40" t="s">
        <v>1449</v>
      </c>
      <c r="D627" s="40" t="s">
        <v>82</v>
      </c>
      <c r="E627" s="40" t="s">
        <v>83</v>
      </c>
      <c r="F627" s="41">
        <v>44574</v>
      </c>
      <c r="G627" s="41">
        <v>44694</v>
      </c>
      <c r="H627" s="43">
        <v>9000000</v>
      </c>
      <c r="I627" s="40" t="s">
        <v>34</v>
      </c>
      <c r="J627" s="40">
        <v>120</v>
      </c>
      <c r="K627" s="40">
        <v>1.8E-3</v>
      </c>
      <c r="L627" s="42">
        <v>-5400</v>
      </c>
      <c r="M627" s="51">
        <v>0</v>
      </c>
      <c r="N627" s="42">
        <v>0</v>
      </c>
      <c r="O627" s="42">
        <v>-5400</v>
      </c>
      <c r="P627" s="42" t="s">
        <v>19</v>
      </c>
      <c r="Q627" s="42">
        <v>-3510</v>
      </c>
      <c r="R627" s="42">
        <v>-1889.9999999999998</v>
      </c>
    </row>
    <row r="628" spans="1:18" x14ac:dyDescent="0.25">
      <c r="A628" s="40" t="s">
        <v>20</v>
      </c>
      <c r="B628" s="40" t="s">
        <v>1450</v>
      </c>
      <c r="C628" s="40" t="s">
        <v>1451</v>
      </c>
      <c r="D628" s="40" t="s">
        <v>1452</v>
      </c>
      <c r="E628" s="40" t="s">
        <v>1453</v>
      </c>
      <c r="F628" s="41">
        <v>44561</v>
      </c>
      <c r="G628" s="41">
        <v>44925</v>
      </c>
      <c r="H628" s="43">
        <v>1500000</v>
      </c>
      <c r="I628" s="40" t="s">
        <v>34</v>
      </c>
      <c r="J628" s="40">
        <v>360</v>
      </c>
      <c r="K628" s="40">
        <v>0</v>
      </c>
      <c r="L628" s="42">
        <v>0</v>
      </c>
      <c r="M628" s="51">
        <v>0</v>
      </c>
      <c r="N628" s="42">
        <v>0</v>
      </c>
      <c r="O628" s="42">
        <v>0</v>
      </c>
      <c r="P628" s="42" t="s">
        <v>240</v>
      </c>
      <c r="Q628" s="42">
        <v>0</v>
      </c>
      <c r="R628" s="42">
        <v>0</v>
      </c>
    </row>
    <row r="629" spans="1:18" x14ac:dyDescent="0.25">
      <c r="A629" s="40" t="s">
        <v>20</v>
      </c>
      <c r="B629" s="40" t="s">
        <v>1454</v>
      </c>
      <c r="C629" s="40" t="s">
        <v>1455</v>
      </c>
      <c r="D629" s="40" t="s">
        <v>754</v>
      </c>
      <c r="E629" s="40" t="s">
        <v>755</v>
      </c>
      <c r="F629" s="41">
        <v>44614</v>
      </c>
      <c r="G629" s="41">
        <v>44704</v>
      </c>
      <c r="H629" s="43">
        <v>50000000</v>
      </c>
      <c r="I629" s="40" t="s">
        <v>34</v>
      </c>
      <c r="J629" s="40">
        <v>90</v>
      </c>
      <c r="K629" s="40">
        <v>0</v>
      </c>
      <c r="L629" s="42">
        <v>0</v>
      </c>
      <c r="M629" s="51">
        <v>2.1000000000000001E-2</v>
      </c>
      <c r="N629" s="42">
        <v>-262500</v>
      </c>
      <c r="O629" s="42">
        <v>-262500</v>
      </c>
      <c r="P629" s="42" t="s">
        <v>19</v>
      </c>
      <c r="Q629" s="42">
        <v>-110833.33333333333</v>
      </c>
      <c r="R629" s="42">
        <v>-151666.66666666666</v>
      </c>
    </row>
    <row r="630" spans="1:18" x14ac:dyDescent="0.25">
      <c r="A630" s="40" t="s">
        <v>20</v>
      </c>
      <c r="B630" s="40" t="s">
        <v>1456</v>
      </c>
      <c r="C630" s="40" t="s">
        <v>1457</v>
      </c>
      <c r="D630" s="40" t="s">
        <v>1458</v>
      </c>
      <c r="E630" s="40" t="s">
        <v>1459</v>
      </c>
      <c r="F630" s="41">
        <v>44350</v>
      </c>
      <c r="G630" s="41">
        <v>44715</v>
      </c>
      <c r="H630" s="43">
        <v>60000000</v>
      </c>
      <c r="I630" s="40" t="s">
        <v>34</v>
      </c>
      <c r="J630" s="40">
        <v>365</v>
      </c>
      <c r="K630" s="40">
        <v>2.75E-2</v>
      </c>
      <c r="L630" s="42">
        <v>-1672916.6666666665</v>
      </c>
      <c r="M630" s="51">
        <v>0</v>
      </c>
      <c r="N630" s="42">
        <v>0</v>
      </c>
      <c r="O630" s="42">
        <v>-1672916.6666666665</v>
      </c>
      <c r="P630" s="42" t="s">
        <v>19</v>
      </c>
      <c r="Q630" s="42">
        <v>-1384166.6666666665</v>
      </c>
      <c r="R630" s="42">
        <v>-288750</v>
      </c>
    </row>
    <row r="631" spans="1:18" x14ac:dyDescent="0.25">
      <c r="A631" s="40" t="s">
        <v>20</v>
      </c>
      <c r="B631" s="40" t="s">
        <v>1456</v>
      </c>
      <c r="C631" s="40" t="s">
        <v>1457</v>
      </c>
      <c r="D631" s="40" t="s">
        <v>1458</v>
      </c>
      <c r="E631" s="40" t="s">
        <v>1459</v>
      </c>
      <c r="F631" s="41">
        <v>44562</v>
      </c>
      <c r="G631" s="41">
        <v>44928</v>
      </c>
      <c r="H631" s="43">
        <v>60000000</v>
      </c>
      <c r="I631" s="40" t="s">
        <v>34</v>
      </c>
      <c r="J631" s="40">
        <v>366</v>
      </c>
      <c r="K631" s="40">
        <v>2.75E-2</v>
      </c>
      <c r="L631" s="42">
        <v>-1677500</v>
      </c>
      <c r="M631" s="51">
        <v>0</v>
      </c>
      <c r="N631" s="42">
        <v>0</v>
      </c>
      <c r="O631" s="42">
        <v>-1677500</v>
      </c>
      <c r="P631" s="42" t="s">
        <v>19</v>
      </c>
      <c r="Q631" s="42">
        <v>-412500</v>
      </c>
      <c r="R631" s="42">
        <v>-1265000</v>
      </c>
    </row>
    <row r="632" spans="1:18" x14ac:dyDescent="0.25">
      <c r="A632" s="40" t="s">
        <v>20</v>
      </c>
      <c r="B632" s="40" t="s">
        <v>1460</v>
      </c>
      <c r="C632" s="40" t="s">
        <v>1461</v>
      </c>
      <c r="D632" s="40" t="s">
        <v>128</v>
      </c>
      <c r="E632" s="40" t="s">
        <v>129</v>
      </c>
      <c r="F632" s="41">
        <v>44650</v>
      </c>
      <c r="G632" s="41">
        <v>44742</v>
      </c>
      <c r="H632" s="43">
        <v>152250000</v>
      </c>
      <c r="I632" s="40" t="s">
        <v>34</v>
      </c>
      <c r="J632" s="40">
        <v>92</v>
      </c>
      <c r="K632" s="40">
        <v>0</v>
      </c>
      <c r="L632" s="42">
        <v>0</v>
      </c>
      <c r="M632" s="51">
        <v>1.6E-2</v>
      </c>
      <c r="N632" s="42">
        <v>-622533.33333333326</v>
      </c>
      <c r="O632" s="42">
        <v>-622533.33333333326</v>
      </c>
      <c r="P632" s="42" t="s">
        <v>19</v>
      </c>
      <c r="Q632" s="42">
        <v>-13533.333333333332</v>
      </c>
      <c r="R632" s="42">
        <v>-608999.99999999988</v>
      </c>
    </row>
    <row r="633" spans="1:18" x14ac:dyDescent="0.25">
      <c r="A633" s="40" t="s">
        <v>20</v>
      </c>
      <c r="B633" s="40" t="s">
        <v>1462</v>
      </c>
      <c r="C633" s="40" t="s">
        <v>1463</v>
      </c>
      <c r="D633" s="40" t="s">
        <v>521</v>
      </c>
      <c r="E633" s="40" t="s">
        <v>522</v>
      </c>
      <c r="F633" s="41">
        <v>44592</v>
      </c>
      <c r="G633" s="41">
        <v>44681</v>
      </c>
      <c r="H633" s="43">
        <v>13144613.66</v>
      </c>
      <c r="I633" s="40" t="s">
        <v>34</v>
      </c>
      <c r="J633" s="40">
        <v>90</v>
      </c>
      <c r="K633" s="40">
        <v>0</v>
      </c>
      <c r="L633" s="42">
        <v>0</v>
      </c>
      <c r="M633" s="51">
        <v>0</v>
      </c>
      <c r="N633" s="42">
        <v>0</v>
      </c>
      <c r="O633" s="42">
        <v>0</v>
      </c>
      <c r="P633" s="42" t="s">
        <v>19</v>
      </c>
      <c r="Q633" s="42">
        <v>0</v>
      </c>
      <c r="R633" s="42">
        <v>0</v>
      </c>
    </row>
    <row r="634" spans="1:18" x14ac:dyDescent="0.25">
      <c r="A634" s="40" t="s">
        <v>20</v>
      </c>
      <c r="B634" s="40" t="s">
        <v>1464</v>
      </c>
      <c r="C634" s="40" t="s">
        <v>1465</v>
      </c>
      <c r="D634" s="40" t="s">
        <v>32</v>
      </c>
      <c r="E634" s="40" t="s">
        <v>33</v>
      </c>
      <c r="F634" s="41">
        <v>44636</v>
      </c>
      <c r="G634" s="41">
        <v>44667</v>
      </c>
      <c r="H634" s="43">
        <v>3505989.42</v>
      </c>
      <c r="I634" s="40" t="s">
        <v>34</v>
      </c>
      <c r="J634" s="40">
        <v>31</v>
      </c>
      <c r="K634" s="40">
        <v>4.4999999999999997E-3</v>
      </c>
      <c r="L634" s="42">
        <v>-1358.5709002499998</v>
      </c>
      <c r="M634" s="51">
        <v>0</v>
      </c>
      <c r="N634" s="42">
        <v>0</v>
      </c>
      <c r="O634" s="42">
        <v>-1358.5709002499998</v>
      </c>
      <c r="P634" s="42" t="s">
        <v>19</v>
      </c>
      <c r="Q634" s="42">
        <v>-701.19788399999993</v>
      </c>
      <c r="R634" s="42">
        <v>-657.37301624999986</v>
      </c>
    </row>
    <row r="635" spans="1:18" x14ac:dyDescent="0.25">
      <c r="A635" s="40" t="s">
        <v>20</v>
      </c>
      <c r="B635" s="40" t="s">
        <v>1466</v>
      </c>
      <c r="C635" s="40" t="s">
        <v>1467</v>
      </c>
      <c r="D635" s="40" t="s">
        <v>1083</v>
      </c>
      <c r="E635" s="40" t="s">
        <v>1084</v>
      </c>
      <c r="F635" s="41">
        <v>44651</v>
      </c>
      <c r="G635" s="41">
        <v>44742</v>
      </c>
      <c r="H635" s="43">
        <v>6000000</v>
      </c>
      <c r="I635" s="40" t="s">
        <v>34</v>
      </c>
      <c r="J635" s="40">
        <v>91</v>
      </c>
      <c r="K635" s="40">
        <v>0</v>
      </c>
      <c r="L635" s="42">
        <v>0</v>
      </c>
      <c r="M635" s="51">
        <v>1.2500000000000001E-2</v>
      </c>
      <c r="N635" s="42">
        <v>-18958.333333333332</v>
      </c>
      <c r="O635" s="42">
        <v>-18958.333333333332</v>
      </c>
      <c r="P635" s="42" t="s">
        <v>19</v>
      </c>
      <c r="Q635" s="42">
        <v>-208.33333333333334</v>
      </c>
      <c r="R635" s="42">
        <v>-18750</v>
      </c>
    </row>
    <row r="636" spans="1:18" x14ac:dyDescent="0.25">
      <c r="A636" s="40" t="s">
        <v>20</v>
      </c>
      <c r="B636" s="40" t="s">
        <v>1468</v>
      </c>
      <c r="C636" s="40" t="s">
        <v>1469</v>
      </c>
      <c r="D636" s="40" t="s">
        <v>128</v>
      </c>
      <c r="E636" s="40" t="s">
        <v>129</v>
      </c>
      <c r="F636" s="41">
        <v>44566</v>
      </c>
      <c r="G636" s="41">
        <v>44747</v>
      </c>
      <c r="H636" s="43">
        <v>270000000</v>
      </c>
      <c r="I636" s="40" t="s">
        <v>34</v>
      </c>
      <c r="J636" s="40">
        <v>181</v>
      </c>
      <c r="K636" s="40">
        <v>0</v>
      </c>
      <c r="L636" s="42">
        <v>0</v>
      </c>
      <c r="M636" s="51">
        <v>1.4E-2</v>
      </c>
      <c r="N636" s="42">
        <v>-1900500</v>
      </c>
      <c r="O636" s="42">
        <v>-1900500</v>
      </c>
      <c r="P636" s="42" t="s">
        <v>19</v>
      </c>
      <c r="Q636" s="42">
        <v>-903000</v>
      </c>
      <c r="R636" s="42">
        <v>-997500</v>
      </c>
    </row>
    <row r="637" spans="1:18" x14ac:dyDescent="0.25">
      <c r="A637" s="40" t="s">
        <v>20</v>
      </c>
      <c r="B637" s="40" t="s">
        <v>1470</v>
      </c>
      <c r="C637" s="40" t="s">
        <v>1471</v>
      </c>
      <c r="D637" s="40" t="s">
        <v>128</v>
      </c>
      <c r="E637" s="40" t="s">
        <v>129</v>
      </c>
      <c r="F637" s="41">
        <v>44382</v>
      </c>
      <c r="G637" s="41">
        <v>44747</v>
      </c>
      <c r="H637" s="43">
        <v>12000000</v>
      </c>
      <c r="I637" s="40" t="s">
        <v>34</v>
      </c>
      <c r="J637" s="40">
        <v>365</v>
      </c>
      <c r="K637" s="40">
        <v>1.4E-2</v>
      </c>
      <c r="L637" s="42">
        <v>-170333.33333333331</v>
      </c>
      <c r="M637" s="51">
        <v>0</v>
      </c>
      <c r="N637" s="42">
        <v>0</v>
      </c>
      <c r="O637" s="42">
        <v>-170333.33333333331</v>
      </c>
      <c r="P637" s="42" t="s">
        <v>19</v>
      </c>
      <c r="Q637" s="42">
        <v>-125999.99999999999</v>
      </c>
      <c r="R637" s="42">
        <v>-44333.333333333328</v>
      </c>
    </row>
    <row r="638" spans="1:18" x14ac:dyDescent="0.25">
      <c r="A638" s="40" t="s">
        <v>20</v>
      </c>
      <c r="B638" s="40" t="s">
        <v>1472</v>
      </c>
      <c r="C638" s="40" t="s">
        <v>1473</v>
      </c>
      <c r="D638" s="40" t="s">
        <v>128</v>
      </c>
      <c r="E638" s="40" t="s">
        <v>129</v>
      </c>
      <c r="F638" s="41">
        <v>44566</v>
      </c>
      <c r="G638" s="41">
        <v>44747</v>
      </c>
      <c r="H638" s="43">
        <v>32500000</v>
      </c>
      <c r="I638" s="40" t="s">
        <v>34</v>
      </c>
      <c r="J638" s="40">
        <v>181</v>
      </c>
      <c r="K638" s="40">
        <v>0</v>
      </c>
      <c r="L638" s="42">
        <v>0</v>
      </c>
      <c r="M638" s="51">
        <v>1.4999999999999999E-2</v>
      </c>
      <c r="N638" s="42">
        <v>-245104.16666666666</v>
      </c>
      <c r="O638" s="42">
        <v>-245104.16666666666</v>
      </c>
      <c r="P638" s="42" t="s">
        <v>19</v>
      </c>
      <c r="Q638" s="42">
        <v>-116458.33333333333</v>
      </c>
      <c r="R638" s="42">
        <v>-128645.83333333333</v>
      </c>
    </row>
    <row r="639" spans="1:18" x14ac:dyDescent="0.25">
      <c r="A639" s="40" t="s">
        <v>20</v>
      </c>
      <c r="B639" s="40" t="s">
        <v>1474</v>
      </c>
      <c r="C639" s="40" t="s">
        <v>1475</v>
      </c>
      <c r="D639" s="40" t="s">
        <v>128</v>
      </c>
      <c r="E639" s="40" t="s">
        <v>129</v>
      </c>
      <c r="F639" s="41">
        <v>44566</v>
      </c>
      <c r="G639" s="41">
        <v>44747</v>
      </c>
      <c r="H639" s="43">
        <v>32500000</v>
      </c>
      <c r="I639" s="40" t="s">
        <v>34</v>
      </c>
      <c r="J639" s="40">
        <v>181</v>
      </c>
      <c r="K639" s="40">
        <v>0</v>
      </c>
      <c r="L639" s="42">
        <v>0</v>
      </c>
      <c r="M639" s="51">
        <v>1.7000000000000001E-2</v>
      </c>
      <c r="N639" s="42">
        <v>-277784.72222222219</v>
      </c>
      <c r="O639" s="42">
        <v>-277784.72222222219</v>
      </c>
      <c r="P639" s="42" t="s">
        <v>19</v>
      </c>
      <c r="Q639" s="42">
        <v>-131986.11111111109</v>
      </c>
      <c r="R639" s="42">
        <v>-145798.61111111109</v>
      </c>
    </row>
    <row r="640" spans="1:18" x14ac:dyDescent="0.25">
      <c r="A640" s="40" t="s">
        <v>20</v>
      </c>
      <c r="B640" s="40" t="s">
        <v>1476</v>
      </c>
      <c r="C640" s="40" t="s">
        <v>1477</v>
      </c>
      <c r="D640" s="40" t="s">
        <v>128</v>
      </c>
      <c r="E640" s="40" t="s">
        <v>129</v>
      </c>
      <c r="F640" s="41">
        <v>44382</v>
      </c>
      <c r="G640" s="41">
        <v>44747</v>
      </c>
      <c r="H640" s="43">
        <v>48000000</v>
      </c>
      <c r="I640" s="40" t="s">
        <v>34</v>
      </c>
      <c r="J640" s="40">
        <v>365</v>
      </c>
      <c r="K640" s="40">
        <v>1.7000000000000001E-2</v>
      </c>
      <c r="L640" s="42">
        <v>-827333.33333333337</v>
      </c>
      <c r="M640" s="51">
        <v>0</v>
      </c>
      <c r="N640" s="42">
        <v>0</v>
      </c>
      <c r="O640" s="42">
        <v>-827333.33333333337</v>
      </c>
      <c r="P640" s="42" t="s">
        <v>19</v>
      </c>
      <c r="Q640" s="42">
        <v>-612000</v>
      </c>
      <c r="R640" s="42">
        <v>-215333.33333333334</v>
      </c>
    </row>
    <row r="641" spans="1:18" x14ac:dyDescent="0.25">
      <c r="A641" s="40" t="s">
        <v>20</v>
      </c>
      <c r="B641" s="40" t="s">
        <v>1478</v>
      </c>
      <c r="C641" s="40" t="s">
        <v>1479</v>
      </c>
      <c r="D641" s="40" t="s">
        <v>1480</v>
      </c>
      <c r="E641" s="40" t="s">
        <v>1481</v>
      </c>
      <c r="F641" s="41">
        <v>44625</v>
      </c>
      <c r="G641" s="41">
        <v>44656</v>
      </c>
      <c r="H641" s="43">
        <v>2285.9899999999998</v>
      </c>
      <c r="I641" s="40" t="s">
        <v>34</v>
      </c>
      <c r="J641" s="40">
        <v>30</v>
      </c>
      <c r="K641" s="40">
        <v>2.76E-2</v>
      </c>
      <c r="L641" s="42">
        <v>-5.257776999999999</v>
      </c>
      <c r="M641" s="51">
        <v>0</v>
      </c>
      <c r="N641" s="42">
        <v>0</v>
      </c>
      <c r="O641" s="42">
        <v>-5.257776999999999</v>
      </c>
      <c r="P641" s="42" t="s">
        <v>19</v>
      </c>
      <c r="Q641" s="42">
        <v>-4.7319992999999991</v>
      </c>
      <c r="R641" s="42">
        <v>-0.70103693333333317</v>
      </c>
    </row>
    <row r="642" spans="1:18" x14ac:dyDescent="0.25">
      <c r="A642" s="40" t="s">
        <v>20</v>
      </c>
      <c r="B642" s="40" t="s">
        <v>1482</v>
      </c>
      <c r="C642" s="40" t="s">
        <v>1483</v>
      </c>
      <c r="D642" s="40" t="s">
        <v>1484</v>
      </c>
      <c r="E642" s="40" t="s">
        <v>1485</v>
      </c>
      <c r="F642" s="41">
        <v>44651</v>
      </c>
      <c r="G642" s="41">
        <v>44681</v>
      </c>
      <c r="H642" s="43">
        <v>800000</v>
      </c>
      <c r="I642" s="40" t="s">
        <v>34</v>
      </c>
      <c r="J642" s="40">
        <v>30</v>
      </c>
      <c r="K642" s="40">
        <v>0.02</v>
      </c>
      <c r="L642" s="42">
        <v>-1333.3333333333333</v>
      </c>
      <c r="M642" s="51">
        <v>0</v>
      </c>
      <c r="N642" s="42">
        <v>0</v>
      </c>
      <c r="O642" s="42">
        <v>-1333.3333333333333</v>
      </c>
      <c r="P642" s="42" t="s">
        <v>19</v>
      </c>
      <c r="Q642" s="42">
        <v>-44.444444444444443</v>
      </c>
      <c r="R642" s="42">
        <v>-1288.8888888888889</v>
      </c>
    </row>
    <row r="643" spans="1:18" x14ac:dyDescent="0.25">
      <c r="A643" s="40" t="s">
        <v>20</v>
      </c>
      <c r="B643" s="40" t="s">
        <v>1486</v>
      </c>
      <c r="C643" s="40" t="s">
        <v>1487</v>
      </c>
      <c r="D643" s="40" t="s">
        <v>1484</v>
      </c>
      <c r="E643" s="40" t="s">
        <v>1485</v>
      </c>
      <c r="F643" s="41">
        <v>44650</v>
      </c>
      <c r="G643" s="41">
        <v>44681</v>
      </c>
      <c r="H643" s="43">
        <v>278698.76</v>
      </c>
      <c r="I643" s="40" t="s">
        <v>34</v>
      </c>
      <c r="J643" s="40">
        <v>30</v>
      </c>
      <c r="K643" s="40">
        <v>1.6E-2</v>
      </c>
      <c r="L643" s="42">
        <v>-371.59834666666666</v>
      </c>
      <c r="M643" s="51">
        <v>0</v>
      </c>
      <c r="N643" s="42">
        <v>0</v>
      </c>
      <c r="O643" s="42">
        <v>-371.59834666666666</v>
      </c>
      <c r="P643" s="42" t="s">
        <v>19</v>
      </c>
      <c r="Q643" s="42">
        <v>-24.773223111111111</v>
      </c>
      <c r="R643" s="42">
        <v>-359.21173511111112</v>
      </c>
    </row>
    <row r="644" spans="1:18" x14ac:dyDescent="0.25">
      <c r="A644" s="40" t="s">
        <v>20</v>
      </c>
      <c r="B644" s="40" t="s">
        <v>1488</v>
      </c>
      <c r="C644" s="40" t="s">
        <v>1489</v>
      </c>
      <c r="D644" s="40" t="s">
        <v>1490</v>
      </c>
      <c r="E644" s="40" t="s">
        <v>1491</v>
      </c>
      <c r="F644" s="41">
        <v>44621</v>
      </c>
      <c r="G644" s="41">
        <v>44652</v>
      </c>
      <c r="H644" s="43">
        <v>2662500</v>
      </c>
      <c r="I644" s="40" t="s">
        <v>34</v>
      </c>
      <c r="J644" s="40">
        <v>30</v>
      </c>
      <c r="K644" s="40">
        <v>0.02</v>
      </c>
      <c r="L644" s="42">
        <v>-4437.5</v>
      </c>
      <c r="M644" s="51">
        <v>0</v>
      </c>
      <c r="N644" s="42">
        <v>0</v>
      </c>
      <c r="O644" s="42">
        <v>-4437.5</v>
      </c>
      <c r="P644" s="42" t="s">
        <v>240</v>
      </c>
      <c r="Q644" s="42">
        <v>-4585.416666666667</v>
      </c>
      <c r="R644" s="42">
        <v>0</v>
      </c>
    </row>
    <row r="645" spans="1:18" x14ac:dyDescent="0.25">
      <c r="A645" s="40" t="s">
        <v>20</v>
      </c>
      <c r="B645" s="40" t="s">
        <v>1492</v>
      </c>
      <c r="C645" s="40" t="s">
        <v>1493</v>
      </c>
      <c r="D645" s="40" t="s">
        <v>1494</v>
      </c>
      <c r="E645" s="40" t="s">
        <v>1495</v>
      </c>
      <c r="F645" s="41">
        <v>44592</v>
      </c>
      <c r="G645" s="41">
        <v>44681</v>
      </c>
      <c r="H645" s="43">
        <v>480686.29</v>
      </c>
      <c r="I645" s="40" t="s">
        <v>34</v>
      </c>
      <c r="J645" s="40">
        <v>90</v>
      </c>
      <c r="K645" s="40">
        <v>3.3000000000000002E-2</v>
      </c>
      <c r="L645" s="42">
        <v>-3965.6618924999998</v>
      </c>
      <c r="M645" s="51">
        <v>0</v>
      </c>
      <c r="N645" s="42">
        <v>0</v>
      </c>
      <c r="O645" s="42">
        <v>-3965.6618924999998</v>
      </c>
      <c r="P645" s="42" t="s">
        <v>19</v>
      </c>
      <c r="Q645" s="42">
        <v>-2643.7745949999999</v>
      </c>
      <c r="R645" s="42">
        <v>-1277.8243875833334</v>
      </c>
    </row>
    <row r="646" spans="1:18" x14ac:dyDescent="0.25">
      <c r="A646" s="40" t="s">
        <v>20</v>
      </c>
      <c r="B646" s="40" t="s">
        <v>1496</v>
      </c>
      <c r="C646" s="40" t="s">
        <v>1497</v>
      </c>
      <c r="D646" s="40" t="s">
        <v>1498</v>
      </c>
      <c r="E646" s="40" t="s">
        <v>1499</v>
      </c>
      <c r="F646" s="41">
        <v>44650</v>
      </c>
      <c r="G646" s="41">
        <v>44742</v>
      </c>
      <c r="H646" s="43">
        <v>86400</v>
      </c>
      <c r="I646" s="40" t="s">
        <v>34</v>
      </c>
      <c r="J646" s="40">
        <v>92</v>
      </c>
      <c r="K646" s="40">
        <v>0</v>
      </c>
      <c r="L646" s="42">
        <v>0</v>
      </c>
      <c r="M646" s="51">
        <v>1.125E-2</v>
      </c>
      <c r="N646" s="42">
        <v>-248.39999999999998</v>
      </c>
      <c r="O646" s="42">
        <v>-248.39999999999998</v>
      </c>
      <c r="P646" s="42" t="s">
        <v>19</v>
      </c>
      <c r="Q646" s="42">
        <v>-5.3999999999999995</v>
      </c>
      <c r="R646" s="42">
        <v>-242.99999999999997</v>
      </c>
    </row>
    <row r="647" spans="1:18" x14ac:dyDescent="0.25">
      <c r="A647" s="40" t="s">
        <v>20</v>
      </c>
      <c r="B647" s="40" t="s">
        <v>1500</v>
      </c>
      <c r="C647" s="40" t="s">
        <v>1501</v>
      </c>
      <c r="D647" s="40" t="s">
        <v>1498</v>
      </c>
      <c r="E647" s="40" t="s">
        <v>1499</v>
      </c>
      <c r="F647" s="41">
        <v>44650</v>
      </c>
      <c r="G647" s="41">
        <v>44742</v>
      </c>
      <c r="H647" s="43">
        <v>2332800</v>
      </c>
      <c r="I647" s="40" t="s">
        <v>34</v>
      </c>
      <c r="J647" s="40">
        <v>92</v>
      </c>
      <c r="K647" s="40">
        <v>0</v>
      </c>
      <c r="L647" s="42">
        <v>0</v>
      </c>
      <c r="M647" s="51">
        <v>1.125E-2</v>
      </c>
      <c r="N647" s="42">
        <v>-6706.7999999999993</v>
      </c>
      <c r="O647" s="42">
        <v>-6706.7999999999993</v>
      </c>
      <c r="P647" s="42" t="s">
        <v>19</v>
      </c>
      <c r="Q647" s="42">
        <v>-145.79999999999998</v>
      </c>
      <c r="R647" s="42">
        <v>-6560.9999999999991</v>
      </c>
    </row>
    <row r="648" spans="1:18" x14ac:dyDescent="0.25">
      <c r="A648" s="40" t="s">
        <v>20</v>
      </c>
      <c r="B648" s="40" t="s">
        <v>1502</v>
      </c>
      <c r="C648" s="40" t="s">
        <v>1503</v>
      </c>
      <c r="D648" s="40" t="s">
        <v>930</v>
      </c>
      <c r="E648" s="40" t="s">
        <v>931</v>
      </c>
      <c r="F648" s="41">
        <v>44500</v>
      </c>
      <c r="G648" s="41">
        <v>44681</v>
      </c>
      <c r="H648" s="43">
        <v>638000</v>
      </c>
      <c r="I648" s="40" t="s">
        <v>34</v>
      </c>
      <c r="J648" s="40">
        <v>180</v>
      </c>
      <c r="K648" s="40">
        <v>1.2E-2</v>
      </c>
      <c r="L648" s="42">
        <v>-3828</v>
      </c>
      <c r="M648" s="51">
        <v>0</v>
      </c>
      <c r="N648" s="42">
        <v>0</v>
      </c>
      <c r="O648" s="42">
        <v>-3828</v>
      </c>
      <c r="P648" s="42" t="s">
        <v>19</v>
      </c>
      <c r="Q648" s="42">
        <v>-3232.5333333333333</v>
      </c>
      <c r="R648" s="42">
        <v>-616.73333333333335</v>
      </c>
    </row>
    <row r="649" spans="1:18" x14ac:dyDescent="0.25">
      <c r="A649" s="40" t="s">
        <v>20</v>
      </c>
      <c r="B649" s="40" t="s">
        <v>1504</v>
      </c>
      <c r="C649" s="40" t="s">
        <v>1505</v>
      </c>
      <c r="D649" s="40" t="s">
        <v>930</v>
      </c>
      <c r="E649" s="40" t="s">
        <v>931</v>
      </c>
      <c r="F649" s="41">
        <v>44650</v>
      </c>
      <c r="G649" s="41">
        <v>44834</v>
      </c>
      <c r="H649" s="43">
        <v>750000</v>
      </c>
      <c r="I649" s="40" t="s">
        <v>34</v>
      </c>
      <c r="J649" s="40">
        <v>180</v>
      </c>
      <c r="K649" s="40">
        <v>2.2499999999999999E-2</v>
      </c>
      <c r="L649" s="42">
        <v>-8437.5</v>
      </c>
      <c r="M649" s="51">
        <v>0</v>
      </c>
      <c r="N649" s="42">
        <v>0</v>
      </c>
      <c r="O649" s="42">
        <v>-8437.5</v>
      </c>
      <c r="P649" s="42" t="s">
        <v>19</v>
      </c>
      <c r="Q649" s="42">
        <v>-93.75</v>
      </c>
      <c r="R649" s="42">
        <v>-8531.25</v>
      </c>
    </row>
    <row r="650" spans="1:18" x14ac:dyDescent="0.25">
      <c r="A650" s="40" t="s">
        <v>20</v>
      </c>
      <c r="B650" s="40" t="s">
        <v>1506</v>
      </c>
      <c r="C650" s="40" t="s">
        <v>1507</v>
      </c>
      <c r="D650" s="40" t="s">
        <v>930</v>
      </c>
      <c r="E650" s="40" t="s">
        <v>931</v>
      </c>
      <c r="F650" s="41">
        <v>44650</v>
      </c>
      <c r="G650" s="41">
        <v>44834</v>
      </c>
      <c r="H650" s="43">
        <v>1826000</v>
      </c>
      <c r="I650" s="40" t="s">
        <v>34</v>
      </c>
      <c r="J650" s="40">
        <v>180</v>
      </c>
      <c r="K650" s="40">
        <v>1.7500000000000002E-2</v>
      </c>
      <c r="L650" s="42">
        <v>-15977.500000000002</v>
      </c>
      <c r="M650" s="51">
        <v>0</v>
      </c>
      <c r="N650" s="42">
        <v>0</v>
      </c>
      <c r="O650" s="42">
        <v>-15977.500000000002</v>
      </c>
      <c r="P650" s="42" t="s">
        <v>19</v>
      </c>
      <c r="Q650" s="42">
        <v>-177.5277777777778</v>
      </c>
      <c r="R650" s="42">
        <v>-16155.027777777779</v>
      </c>
    </row>
    <row r="651" spans="1:18" x14ac:dyDescent="0.25">
      <c r="A651" s="40" t="s">
        <v>20</v>
      </c>
      <c r="B651" s="40" t="s">
        <v>1508</v>
      </c>
      <c r="C651" s="40" t="s">
        <v>1509</v>
      </c>
      <c r="D651" s="40" t="s">
        <v>959</v>
      </c>
      <c r="E651" s="40" t="s">
        <v>960</v>
      </c>
      <c r="F651" s="41">
        <v>44650</v>
      </c>
      <c r="G651" s="41">
        <v>44742</v>
      </c>
      <c r="H651" s="43">
        <v>82972.479999999996</v>
      </c>
      <c r="I651" s="40" t="s">
        <v>34</v>
      </c>
      <c r="J651" s="40">
        <v>92</v>
      </c>
      <c r="K651" s="40">
        <v>0</v>
      </c>
      <c r="L651" s="42">
        <v>0</v>
      </c>
      <c r="M651" s="51">
        <v>1.375E-2</v>
      </c>
      <c r="N651" s="42">
        <v>-291.55607555555554</v>
      </c>
      <c r="O651" s="42">
        <v>-291.55607555555554</v>
      </c>
      <c r="P651" s="42" t="s">
        <v>19</v>
      </c>
      <c r="Q651" s="42">
        <v>-6.338175555555555</v>
      </c>
      <c r="R651" s="42">
        <v>-285.21789999999999</v>
      </c>
    </row>
    <row r="652" spans="1:18" x14ac:dyDescent="0.25">
      <c r="A652" s="40" t="s">
        <v>20</v>
      </c>
      <c r="B652" s="40" t="s">
        <v>1510</v>
      </c>
      <c r="C652" s="40" t="s">
        <v>1511</v>
      </c>
      <c r="D652" s="40" t="s">
        <v>959</v>
      </c>
      <c r="E652" s="40" t="s">
        <v>960</v>
      </c>
      <c r="F652" s="41">
        <v>44650</v>
      </c>
      <c r="G652" s="41">
        <v>44742</v>
      </c>
      <c r="H652" s="43">
        <v>105555.98</v>
      </c>
      <c r="I652" s="40" t="s">
        <v>34</v>
      </c>
      <c r="J652" s="40">
        <v>92</v>
      </c>
      <c r="K652" s="40">
        <v>0.01</v>
      </c>
      <c r="L652" s="42">
        <v>-269.75417111111108</v>
      </c>
      <c r="M652" s="51">
        <v>0</v>
      </c>
      <c r="N652" s="42">
        <v>0</v>
      </c>
      <c r="O652" s="42">
        <v>-269.75417111111108</v>
      </c>
      <c r="P652" s="42" t="s">
        <v>19</v>
      </c>
      <c r="Q652" s="42">
        <v>-5.8642211111111102</v>
      </c>
      <c r="R652" s="42">
        <v>-263.88995</v>
      </c>
    </row>
    <row r="653" spans="1:18" x14ac:dyDescent="0.25">
      <c r="A653" s="40" t="s">
        <v>20</v>
      </c>
      <c r="B653" s="40" t="s">
        <v>1512</v>
      </c>
      <c r="C653" s="40" t="s">
        <v>1513</v>
      </c>
      <c r="D653" s="40" t="s">
        <v>423</v>
      </c>
      <c r="E653" s="40" t="s">
        <v>424</v>
      </c>
      <c r="F653" s="41">
        <v>44650</v>
      </c>
      <c r="G653" s="41">
        <v>44742</v>
      </c>
      <c r="H653" s="43">
        <v>413466.68</v>
      </c>
      <c r="I653" s="40" t="s">
        <v>34</v>
      </c>
      <c r="J653" s="40">
        <v>92</v>
      </c>
      <c r="K653" s="40">
        <v>0</v>
      </c>
      <c r="L653" s="42">
        <v>0</v>
      </c>
      <c r="M653" s="51">
        <v>1.375E-2</v>
      </c>
      <c r="N653" s="42">
        <v>-1452.8759727777776</v>
      </c>
      <c r="O653" s="42">
        <v>-1452.8759727777776</v>
      </c>
      <c r="P653" s="42" t="s">
        <v>19</v>
      </c>
      <c r="Q653" s="42">
        <v>-31.584260277777773</v>
      </c>
      <c r="R653" s="42">
        <v>-1421.2917124999999</v>
      </c>
    </row>
    <row r="654" spans="1:18" x14ac:dyDescent="0.25">
      <c r="A654" s="40" t="s">
        <v>20</v>
      </c>
      <c r="B654" s="40" t="s">
        <v>1514</v>
      </c>
      <c r="C654" s="40" t="s">
        <v>1515</v>
      </c>
      <c r="D654" s="40" t="s">
        <v>423</v>
      </c>
      <c r="E654" s="40" t="s">
        <v>424</v>
      </c>
      <c r="F654" s="41">
        <v>44650</v>
      </c>
      <c r="G654" s="41">
        <v>44681</v>
      </c>
      <c r="H654" s="43">
        <v>592259.4</v>
      </c>
      <c r="I654" s="40" t="s">
        <v>34</v>
      </c>
      <c r="J654" s="40">
        <v>30</v>
      </c>
      <c r="K654" s="40">
        <v>0.01</v>
      </c>
      <c r="L654" s="42">
        <v>-493.54949999999997</v>
      </c>
      <c r="M654" s="51">
        <v>0</v>
      </c>
      <c r="N654" s="42">
        <v>0</v>
      </c>
      <c r="O654" s="42">
        <v>-493.54949999999997</v>
      </c>
      <c r="P654" s="42" t="s">
        <v>19</v>
      </c>
      <c r="Q654" s="42">
        <v>-32.903299999999994</v>
      </c>
      <c r="R654" s="42">
        <v>-477.09784999999999</v>
      </c>
    </row>
    <row r="655" spans="1:18" x14ac:dyDescent="0.25">
      <c r="A655" s="40" t="s">
        <v>20</v>
      </c>
      <c r="B655" s="40" t="s">
        <v>1516</v>
      </c>
      <c r="C655" s="40" t="s">
        <v>1517</v>
      </c>
      <c r="D655" s="40" t="s">
        <v>959</v>
      </c>
      <c r="E655" s="40" t="s">
        <v>960</v>
      </c>
      <c r="F655" s="41">
        <v>44650</v>
      </c>
      <c r="G655" s="41">
        <v>44742</v>
      </c>
      <c r="H655" s="43">
        <v>1065277.79</v>
      </c>
      <c r="I655" s="40" t="s">
        <v>34</v>
      </c>
      <c r="J655" s="40">
        <v>90</v>
      </c>
      <c r="K655" s="40">
        <v>0</v>
      </c>
      <c r="L655" s="42">
        <v>0</v>
      </c>
      <c r="M655" s="51">
        <v>0.01</v>
      </c>
      <c r="N655" s="42">
        <v>-2663.1944750000002</v>
      </c>
      <c r="O655" s="42">
        <v>-2663.1944750000002</v>
      </c>
      <c r="P655" s="42" t="s">
        <v>19</v>
      </c>
      <c r="Q655" s="42">
        <v>-59.182099444444454</v>
      </c>
      <c r="R655" s="42">
        <v>-2663.1944750000002</v>
      </c>
    </row>
    <row r="656" spans="1:18" x14ac:dyDescent="0.25">
      <c r="A656" s="40" t="s">
        <v>20</v>
      </c>
      <c r="B656" s="40" t="s">
        <v>1518</v>
      </c>
      <c r="C656" s="40" t="s">
        <v>1519</v>
      </c>
      <c r="D656" s="40" t="s">
        <v>681</v>
      </c>
      <c r="E656" s="40" t="s">
        <v>682</v>
      </c>
      <c r="F656" s="41">
        <v>44651</v>
      </c>
      <c r="G656" s="41">
        <v>44742</v>
      </c>
      <c r="H656" s="43">
        <v>10185000</v>
      </c>
      <c r="I656" s="40" t="s">
        <v>34</v>
      </c>
      <c r="J656" s="40">
        <v>91</v>
      </c>
      <c r="K656" s="40">
        <v>0</v>
      </c>
      <c r="L656" s="42">
        <v>0</v>
      </c>
      <c r="M656" s="51">
        <v>1.2999999999999999E-2</v>
      </c>
      <c r="N656" s="42">
        <v>-33469.041666666664</v>
      </c>
      <c r="O656" s="42">
        <v>-33469.041666666664</v>
      </c>
      <c r="P656" s="42" t="s">
        <v>19</v>
      </c>
      <c r="Q656" s="42">
        <v>-367.79166666666669</v>
      </c>
      <c r="R656" s="42">
        <v>-33101.25</v>
      </c>
    </row>
    <row r="657" spans="1:18" x14ac:dyDescent="0.25">
      <c r="A657" s="40" t="s">
        <v>20</v>
      </c>
      <c r="B657" s="40" t="s">
        <v>1520</v>
      </c>
      <c r="C657" s="40" t="s">
        <v>1521</v>
      </c>
      <c r="D657" s="40" t="s">
        <v>836</v>
      </c>
      <c r="E657" s="40" t="s">
        <v>837</v>
      </c>
      <c r="F657" s="41">
        <v>44651</v>
      </c>
      <c r="G657" s="41">
        <v>44742</v>
      </c>
      <c r="H657" s="43">
        <v>7676000</v>
      </c>
      <c r="I657" s="40" t="s">
        <v>34</v>
      </c>
      <c r="J657" s="40">
        <v>91</v>
      </c>
      <c r="K657" s="40">
        <v>0</v>
      </c>
      <c r="L657" s="42">
        <v>0</v>
      </c>
      <c r="M657" s="51">
        <v>1.2E-2</v>
      </c>
      <c r="N657" s="42">
        <v>-23283.866666666665</v>
      </c>
      <c r="O657" s="42">
        <v>-23283.866666666665</v>
      </c>
      <c r="P657" s="42" t="s">
        <v>19</v>
      </c>
      <c r="Q657" s="42">
        <v>-255.86666666666667</v>
      </c>
      <c r="R657" s="42">
        <v>-23028</v>
      </c>
    </row>
    <row r="658" spans="1:18" x14ac:dyDescent="0.25">
      <c r="A658" s="40" t="s">
        <v>20</v>
      </c>
      <c r="B658" s="40" t="s">
        <v>1522</v>
      </c>
      <c r="C658" s="40" t="s">
        <v>1523</v>
      </c>
      <c r="D658" s="40" t="s">
        <v>1524</v>
      </c>
      <c r="E658" s="40" t="s">
        <v>1525</v>
      </c>
      <c r="F658" s="41">
        <v>44417</v>
      </c>
      <c r="G658" s="41">
        <v>44782</v>
      </c>
      <c r="H658" s="43">
        <v>48000000</v>
      </c>
      <c r="I658" s="40" t="s">
        <v>34</v>
      </c>
      <c r="J658" s="40">
        <v>360</v>
      </c>
      <c r="K658" s="40">
        <v>0.02</v>
      </c>
      <c r="L658" s="42">
        <v>-960000</v>
      </c>
      <c r="M658" s="51">
        <v>0</v>
      </c>
      <c r="N658" s="42">
        <v>0</v>
      </c>
      <c r="O658" s="42">
        <v>-960000</v>
      </c>
      <c r="P658" s="42" t="s">
        <v>19</v>
      </c>
      <c r="Q658" s="42">
        <v>-626666.66666666663</v>
      </c>
      <c r="R658" s="42">
        <v>-346666.66666666669</v>
      </c>
    </row>
    <row r="659" spans="1:18" x14ac:dyDescent="0.25">
      <c r="A659" s="40" t="s">
        <v>20</v>
      </c>
      <c r="B659" s="40" t="s">
        <v>1526</v>
      </c>
      <c r="C659" s="40" t="s">
        <v>1527</v>
      </c>
      <c r="D659" s="40" t="s">
        <v>290</v>
      </c>
      <c r="E659" s="40" t="s">
        <v>291</v>
      </c>
      <c r="F659" s="41">
        <v>44650</v>
      </c>
      <c r="G659" s="41">
        <v>44680</v>
      </c>
      <c r="H659" s="43">
        <v>50000000</v>
      </c>
      <c r="I659" s="40" t="s">
        <v>34</v>
      </c>
      <c r="J659" s="40">
        <v>29</v>
      </c>
      <c r="K659" s="40">
        <v>1.7999999999999999E-2</v>
      </c>
      <c r="L659" s="42">
        <v>-72500</v>
      </c>
      <c r="M659" s="51">
        <v>0</v>
      </c>
      <c r="N659" s="42">
        <v>0</v>
      </c>
      <c r="O659" s="42">
        <v>-72500</v>
      </c>
      <c r="P659" s="42" t="s">
        <v>19</v>
      </c>
      <c r="Q659" s="42">
        <v>-5000</v>
      </c>
      <c r="R659" s="42">
        <v>-70000</v>
      </c>
    </row>
    <row r="660" spans="1:18" x14ac:dyDescent="0.25">
      <c r="A660" s="40" t="s">
        <v>20</v>
      </c>
      <c r="B660" s="40" t="s">
        <v>1528</v>
      </c>
      <c r="C660" s="40" t="s">
        <v>1529</v>
      </c>
      <c r="D660" s="40" t="s">
        <v>128</v>
      </c>
      <c r="E660" s="40" t="s">
        <v>129</v>
      </c>
      <c r="F660" s="41">
        <v>44561</v>
      </c>
      <c r="G660" s="41">
        <v>44742</v>
      </c>
      <c r="H660" s="43">
        <v>9727894.7400000002</v>
      </c>
      <c r="I660" s="40" t="s">
        <v>34</v>
      </c>
      <c r="J660" s="40">
        <v>181</v>
      </c>
      <c r="K660" s="40">
        <v>-5.4400000000000004E-3</v>
      </c>
      <c r="L660" s="42">
        <v>26606.872991093336</v>
      </c>
      <c r="M660" s="51">
        <v>1.6049999999999998E-2</v>
      </c>
      <c r="N660" s="42">
        <v>-78500.05726232499</v>
      </c>
      <c r="O660" s="42">
        <v>-51893.184271231657</v>
      </c>
      <c r="P660" s="42" t="s">
        <v>19</v>
      </c>
      <c r="Q660" s="42">
        <v>-26089.943473381663</v>
      </c>
      <c r="R660" s="42">
        <v>-25803.240797849994</v>
      </c>
    </row>
    <row r="661" spans="1:18" x14ac:dyDescent="0.25">
      <c r="A661" s="40" t="s">
        <v>20</v>
      </c>
      <c r="B661" s="40" t="s">
        <v>1530</v>
      </c>
      <c r="C661" s="40" t="s">
        <v>1531</v>
      </c>
      <c r="D661" s="40" t="s">
        <v>337</v>
      </c>
      <c r="E661" s="40" t="s">
        <v>338</v>
      </c>
      <c r="F661" s="41">
        <v>44609</v>
      </c>
      <c r="G661" s="41">
        <v>44698</v>
      </c>
      <c r="H661" s="43">
        <v>7449833.1900000004</v>
      </c>
      <c r="I661" s="40" t="s">
        <v>34</v>
      </c>
      <c r="J661" s="40">
        <v>90</v>
      </c>
      <c r="K661" s="40">
        <v>1.1599999999999999E-2</v>
      </c>
      <c r="L661" s="42">
        <v>-21604.516251000001</v>
      </c>
      <c r="M661" s="51">
        <v>0</v>
      </c>
      <c r="N661" s="42">
        <v>0</v>
      </c>
      <c r="O661" s="42">
        <v>-21604.516251000001</v>
      </c>
      <c r="P661" s="42" t="s">
        <v>19</v>
      </c>
      <c r="Q661" s="42">
        <v>-10322.157764366668</v>
      </c>
      <c r="R661" s="42">
        <v>-11042.308306066667</v>
      </c>
    </row>
    <row r="662" spans="1:18" x14ac:dyDescent="0.25">
      <c r="A662" s="40" t="s">
        <v>20</v>
      </c>
      <c r="B662" s="40" t="s">
        <v>1532</v>
      </c>
      <c r="C662" s="40" t="s">
        <v>1533</v>
      </c>
      <c r="D662" s="40" t="s">
        <v>174</v>
      </c>
      <c r="E662" s="40" t="s">
        <v>175</v>
      </c>
      <c r="F662" s="41">
        <v>44625</v>
      </c>
      <c r="G662" s="41">
        <v>44656</v>
      </c>
      <c r="H662" s="43">
        <v>9198356.0800000001</v>
      </c>
      <c r="I662" s="40" t="s">
        <v>34</v>
      </c>
      <c r="J662" s="40">
        <v>30</v>
      </c>
      <c r="K662" s="40">
        <v>1.4E-2</v>
      </c>
      <c r="L662" s="42">
        <v>-10731.415426666666</v>
      </c>
      <c r="M662" s="51">
        <v>0</v>
      </c>
      <c r="N662" s="42">
        <v>0</v>
      </c>
      <c r="O662" s="42">
        <v>-10731.415426666666</v>
      </c>
      <c r="P662" s="42" t="s">
        <v>19</v>
      </c>
      <c r="Q662" s="42">
        <v>-9658.2738840000002</v>
      </c>
      <c r="R662" s="42">
        <v>-1430.8553902222222</v>
      </c>
    </row>
    <row r="663" spans="1:18" x14ac:dyDescent="0.25">
      <c r="A663" s="40" t="s">
        <v>20</v>
      </c>
      <c r="B663" s="40" t="s">
        <v>1534</v>
      </c>
      <c r="C663" s="40" t="s">
        <v>1535</v>
      </c>
      <c r="D663" s="40" t="s">
        <v>1536</v>
      </c>
      <c r="E663" s="40" t="s">
        <v>23</v>
      </c>
      <c r="F663" s="41">
        <v>44641</v>
      </c>
      <c r="G663" s="41">
        <v>44671</v>
      </c>
      <c r="H663" s="43">
        <v>6615.74</v>
      </c>
      <c r="I663" s="40" t="s">
        <v>34</v>
      </c>
      <c r="J663" s="40">
        <v>29</v>
      </c>
      <c r="K663" s="40">
        <v>4.4999999999999997E-3</v>
      </c>
      <c r="L663" s="42">
        <v>-2.3982057499999998</v>
      </c>
      <c r="M663" s="51">
        <v>0</v>
      </c>
      <c r="N663" s="42">
        <v>0</v>
      </c>
      <c r="O663" s="42">
        <v>-2.3982057499999998</v>
      </c>
      <c r="P663" s="42" t="s">
        <v>19</v>
      </c>
      <c r="Q663" s="42">
        <v>-0.90966424999999984</v>
      </c>
      <c r="R663" s="42">
        <v>-1.5712382499999997</v>
      </c>
    </row>
    <row r="664" spans="1:18" x14ac:dyDescent="0.25">
      <c r="A664" s="40" t="s">
        <v>20</v>
      </c>
      <c r="B664" s="40" t="s">
        <v>1537</v>
      </c>
      <c r="C664" s="40" t="s">
        <v>1538</v>
      </c>
      <c r="D664" s="40" t="s">
        <v>152</v>
      </c>
      <c r="E664" s="40" t="s">
        <v>26</v>
      </c>
      <c r="F664" s="41">
        <v>44580</v>
      </c>
      <c r="G664" s="41">
        <v>44670</v>
      </c>
      <c r="H664" s="43">
        <v>47000000</v>
      </c>
      <c r="I664" s="40" t="s">
        <v>34</v>
      </c>
      <c r="J664" s="40">
        <v>90</v>
      </c>
      <c r="K664" s="40">
        <v>0</v>
      </c>
      <c r="L664" s="42">
        <v>0</v>
      </c>
      <c r="M664" s="51">
        <v>1.35E-2</v>
      </c>
      <c r="N664" s="42">
        <v>-158625</v>
      </c>
      <c r="O664" s="42">
        <v>-158625</v>
      </c>
      <c r="P664" s="42" t="s">
        <v>19</v>
      </c>
      <c r="Q664" s="42">
        <v>-126900</v>
      </c>
      <c r="R664" s="42">
        <v>-31725</v>
      </c>
    </row>
    <row r="665" spans="1:18" x14ac:dyDescent="0.25">
      <c r="A665" s="40" t="s">
        <v>20</v>
      </c>
      <c r="B665" s="40" t="s">
        <v>1539</v>
      </c>
      <c r="C665" s="40" t="s">
        <v>1540</v>
      </c>
      <c r="D665" s="40" t="s">
        <v>427</v>
      </c>
      <c r="E665" s="40" t="s">
        <v>428</v>
      </c>
      <c r="F665" s="41">
        <v>44603</v>
      </c>
      <c r="G665" s="41">
        <v>44692</v>
      </c>
      <c r="H665" s="43">
        <v>50000000</v>
      </c>
      <c r="I665" s="40" t="s">
        <v>34</v>
      </c>
      <c r="J665" s="40">
        <v>89</v>
      </c>
      <c r="K665" s="40">
        <v>0</v>
      </c>
      <c r="L665" s="42">
        <v>0</v>
      </c>
      <c r="M665" s="51">
        <v>1.4E-2</v>
      </c>
      <c r="N665" s="42">
        <v>-173055.55555555556</v>
      </c>
      <c r="O665" s="42">
        <v>-173055.55555555556</v>
      </c>
      <c r="P665" s="42" t="s">
        <v>19</v>
      </c>
      <c r="Q665" s="42">
        <v>-95277.777777777781</v>
      </c>
      <c r="R665" s="42">
        <v>-77777.777777777781</v>
      </c>
    </row>
    <row r="666" spans="1:18" x14ac:dyDescent="0.25">
      <c r="A666" s="40" t="s">
        <v>20</v>
      </c>
      <c r="B666" s="40" t="s">
        <v>1541</v>
      </c>
      <c r="C666" s="40" t="s">
        <v>1542</v>
      </c>
      <c r="D666" s="40" t="s">
        <v>1042</v>
      </c>
      <c r="E666" s="40" t="s">
        <v>1043</v>
      </c>
      <c r="F666" s="41">
        <v>44622</v>
      </c>
      <c r="G666" s="41">
        <v>44806</v>
      </c>
      <c r="H666" s="43">
        <v>30000000</v>
      </c>
      <c r="I666" s="40" t="s">
        <v>34</v>
      </c>
      <c r="J666" s="40">
        <v>184</v>
      </c>
      <c r="K666" s="40">
        <v>0</v>
      </c>
      <c r="L666" s="42">
        <v>0</v>
      </c>
      <c r="M666" s="51">
        <v>0</v>
      </c>
      <c r="N666" s="42">
        <v>0</v>
      </c>
      <c r="O666" s="42">
        <v>0</v>
      </c>
      <c r="P666" s="42" t="s">
        <v>19</v>
      </c>
      <c r="Q666" s="42">
        <v>0</v>
      </c>
      <c r="R666" s="42">
        <v>0</v>
      </c>
    </row>
    <row r="667" spans="1:18" x14ac:dyDescent="0.25">
      <c r="A667" s="40" t="s">
        <v>20</v>
      </c>
      <c r="B667" s="40" t="s">
        <v>1543</v>
      </c>
      <c r="C667" s="40" t="s">
        <v>1544</v>
      </c>
      <c r="D667" s="40" t="s">
        <v>1220</v>
      </c>
      <c r="E667" s="40" t="s">
        <v>1221</v>
      </c>
      <c r="F667" s="41">
        <v>44590</v>
      </c>
      <c r="G667" s="41">
        <v>44680</v>
      </c>
      <c r="H667" s="43">
        <v>22000000</v>
      </c>
      <c r="I667" s="40" t="s">
        <v>34</v>
      </c>
      <c r="J667" s="40">
        <v>90</v>
      </c>
      <c r="K667" s="40">
        <v>1.43E-2</v>
      </c>
      <c r="L667" s="42">
        <v>-78650</v>
      </c>
      <c r="M667" s="51">
        <v>0</v>
      </c>
      <c r="N667" s="42">
        <v>0</v>
      </c>
      <c r="O667" s="42">
        <v>-78650</v>
      </c>
      <c r="P667" s="42" t="s">
        <v>19</v>
      </c>
      <c r="Q667" s="42">
        <v>-54181.111111111109</v>
      </c>
      <c r="R667" s="42">
        <v>-24468.888888888891</v>
      </c>
    </row>
    <row r="668" spans="1:18" x14ac:dyDescent="0.25">
      <c r="A668" s="40" t="s">
        <v>20</v>
      </c>
      <c r="B668" s="40" t="s">
        <v>1545</v>
      </c>
      <c r="C668" s="40" t="s">
        <v>1546</v>
      </c>
      <c r="D668" s="40" t="s">
        <v>681</v>
      </c>
      <c r="E668" s="40" t="s">
        <v>682</v>
      </c>
      <c r="F668" s="41">
        <v>44651</v>
      </c>
      <c r="G668" s="41">
        <v>44742</v>
      </c>
      <c r="H668" s="43">
        <v>1967000</v>
      </c>
      <c r="I668" s="40" t="s">
        <v>34</v>
      </c>
      <c r="J668" s="40">
        <v>91</v>
      </c>
      <c r="K668" s="40">
        <v>0</v>
      </c>
      <c r="L668" s="42">
        <v>0</v>
      </c>
      <c r="M668" s="51">
        <v>1.2999999999999999E-2</v>
      </c>
      <c r="N668" s="42">
        <v>-6463.7805555555551</v>
      </c>
      <c r="O668" s="42">
        <v>-6463.7805555555551</v>
      </c>
      <c r="P668" s="42" t="s">
        <v>19</v>
      </c>
      <c r="Q668" s="42">
        <v>-71.030555555555551</v>
      </c>
      <c r="R668" s="42">
        <v>-6392.75</v>
      </c>
    </row>
    <row r="669" spans="1:18" x14ac:dyDescent="0.25">
      <c r="A669" s="40" t="s">
        <v>20</v>
      </c>
      <c r="B669" s="40" t="s">
        <v>1547</v>
      </c>
      <c r="C669" s="40" t="s">
        <v>1548</v>
      </c>
      <c r="D669" s="40" t="s">
        <v>128</v>
      </c>
      <c r="E669" s="40" t="s">
        <v>129</v>
      </c>
      <c r="F669" s="41">
        <v>44518</v>
      </c>
      <c r="G669" s="41">
        <v>44699</v>
      </c>
      <c r="H669" s="43">
        <v>14000000</v>
      </c>
      <c r="I669" s="40" t="s">
        <v>34</v>
      </c>
      <c r="J669" s="40">
        <v>181</v>
      </c>
      <c r="K669" s="40">
        <v>0</v>
      </c>
      <c r="L669" s="42">
        <v>0</v>
      </c>
      <c r="M669" s="51">
        <v>1.4E-2</v>
      </c>
      <c r="N669" s="42">
        <v>-98544.444444444438</v>
      </c>
      <c r="O669" s="42">
        <v>-98544.444444444438</v>
      </c>
      <c r="P669" s="42" t="s">
        <v>19</v>
      </c>
      <c r="Q669" s="42">
        <v>-72955.555555555547</v>
      </c>
      <c r="R669" s="42">
        <v>-25588.888888888887</v>
      </c>
    </row>
    <row r="670" spans="1:18" x14ac:dyDescent="0.25">
      <c r="A670" s="40" t="s">
        <v>20</v>
      </c>
      <c r="B670" s="40" t="s">
        <v>1549</v>
      </c>
      <c r="C670" s="40" t="s">
        <v>1550</v>
      </c>
      <c r="D670" s="40" t="s">
        <v>128</v>
      </c>
      <c r="E670" s="40" t="s">
        <v>129</v>
      </c>
      <c r="F670" s="41">
        <v>44518</v>
      </c>
      <c r="G670" s="41">
        <v>44883</v>
      </c>
      <c r="H670" s="43">
        <v>8000000</v>
      </c>
      <c r="I670" s="40" t="s">
        <v>34</v>
      </c>
      <c r="J670" s="40">
        <v>365</v>
      </c>
      <c r="K670" s="40">
        <v>1.4E-2</v>
      </c>
      <c r="L670" s="42">
        <v>-113555.55555555555</v>
      </c>
      <c r="M670" s="51">
        <v>0</v>
      </c>
      <c r="N670" s="42">
        <v>0</v>
      </c>
      <c r="O670" s="42">
        <v>-113555.55555555555</v>
      </c>
      <c r="P670" s="42" t="s">
        <v>19</v>
      </c>
      <c r="Q670" s="42">
        <v>-41688.888888888883</v>
      </c>
      <c r="R670" s="42">
        <v>-71866.666666666657</v>
      </c>
    </row>
    <row r="671" spans="1:18" x14ac:dyDescent="0.25">
      <c r="A671" s="40" t="s">
        <v>20</v>
      </c>
      <c r="B671" s="40" t="s">
        <v>1551</v>
      </c>
      <c r="C671" s="40" t="s">
        <v>1552</v>
      </c>
      <c r="D671" s="40" t="s">
        <v>973</v>
      </c>
      <c r="E671" s="40" t="s">
        <v>974</v>
      </c>
      <c r="F671" s="41">
        <v>44518</v>
      </c>
      <c r="G671" s="41">
        <v>44699</v>
      </c>
      <c r="H671" s="43">
        <v>5000000</v>
      </c>
      <c r="I671" s="40" t="s">
        <v>34</v>
      </c>
      <c r="J671" s="40">
        <v>181</v>
      </c>
      <c r="K671" s="40">
        <v>0</v>
      </c>
      <c r="L671" s="42">
        <v>0</v>
      </c>
      <c r="M671" s="51">
        <v>1.4999999999999999E-2</v>
      </c>
      <c r="N671" s="42">
        <v>-37708.333333333336</v>
      </c>
      <c r="O671" s="42">
        <v>-37708.333333333336</v>
      </c>
      <c r="P671" s="42" t="s">
        <v>19</v>
      </c>
      <c r="Q671" s="42">
        <v>-27916.666666666668</v>
      </c>
      <c r="R671" s="42">
        <v>-9791.6666666666679</v>
      </c>
    </row>
    <row r="672" spans="1:18" x14ac:dyDescent="0.25">
      <c r="A672" s="40" t="s">
        <v>20</v>
      </c>
      <c r="B672" s="40" t="s">
        <v>1553</v>
      </c>
      <c r="C672" s="40" t="s">
        <v>1554</v>
      </c>
      <c r="D672" s="40" t="s">
        <v>1555</v>
      </c>
      <c r="E672" s="40" t="s">
        <v>1556</v>
      </c>
      <c r="F672" s="41">
        <v>44518</v>
      </c>
      <c r="G672" s="41">
        <v>44883</v>
      </c>
      <c r="H672" s="43">
        <v>10000000</v>
      </c>
      <c r="I672" s="40" t="s">
        <v>34</v>
      </c>
      <c r="J672" s="40">
        <v>365</v>
      </c>
      <c r="K672" s="40">
        <v>1.7399999999999999E-2</v>
      </c>
      <c r="L672" s="42">
        <v>-176416.66666666666</v>
      </c>
      <c r="M672" s="51">
        <v>0</v>
      </c>
      <c r="N672" s="42">
        <v>0</v>
      </c>
      <c r="O672" s="42">
        <v>-176416.66666666666</v>
      </c>
      <c r="P672" s="42" t="s">
        <v>19</v>
      </c>
      <c r="Q672" s="42">
        <v>-64766.666666666664</v>
      </c>
      <c r="R672" s="42">
        <v>-111649.99999999999</v>
      </c>
    </row>
    <row r="673" spans="1:18" x14ac:dyDescent="0.25">
      <c r="A673" s="40" t="s">
        <v>20</v>
      </c>
      <c r="B673" s="40" t="s">
        <v>1557</v>
      </c>
      <c r="C673" s="40" t="s">
        <v>1558</v>
      </c>
      <c r="D673" s="40" t="s">
        <v>1559</v>
      </c>
      <c r="E673" s="40" t="s">
        <v>1560</v>
      </c>
      <c r="F673" s="41">
        <v>44525</v>
      </c>
      <c r="G673" s="41">
        <v>44890</v>
      </c>
      <c r="H673" s="43">
        <v>37500000</v>
      </c>
      <c r="I673" s="40" t="s">
        <v>34</v>
      </c>
      <c r="J673" s="40">
        <v>365</v>
      </c>
      <c r="K673" s="40">
        <v>0.03</v>
      </c>
      <c r="L673" s="42">
        <v>-1140625</v>
      </c>
      <c r="M673" s="51">
        <v>0</v>
      </c>
      <c r="N673" s="42">
        <v>0</v>
      </c>
      <c r="O673" s="42">
        <v>-1140625</v>
      </c>
      <c r="P673" s="42" t="s">
        <v>19</v>
      </c>
      <c r="Q673" s="42">
        <v>-396875</v>
      </c>
      <c r="R673" s="42">
        <v>-743750</v>
      </c>
    </row>
    <row r="674" spans="1:18" x14ac:dyDescent="0.25">
      <c r="A674" s="40" t="s">
        <v>20</v>
      </c>
      <c r="B674" s="40" t="s">
        <v>1557</v>
      </c>
      <c r="C674" s="40" t="s">
        <v>1558</v>
      </c>
      <c r="D674" s="40" t="s">
        <v>1559</v>
      </c>
      <c r="E674" s="40" t="s">
        <v>1560</v>
      </c>
      <c r="F674" s="41">
        <v>44562</v>
      </c>
      <c r="G674" s="41">
        <v>44927</v>
      </c>
      <c r="H674" s="43">
        <v>37500000</v>
      </c>
      <c r="I674" s="40" t="s">
        <v>34</v>
      </c>
      <c r="J674" s="40">
        <v>365</v>
      </c>
      <c r="K674" s="40">
        <v>0.03</v>
      </c>
      <c r="L674" s="42">
        <v>-1140625</v>
      </c>
      <c r="M674" s="51">
        <v>0</v>
      </c>
      <c r="N674" s="42">
        <v>0</v>
      </c>
      <c r="O674" s="42">
        <v>-1140625</v>
      </c>
      <c r="P674" s="42" t="s">
        <v>19</v>
      </c>
      <c r="Q674" s="42">
        <v>-281250</v>
      </c>
      <c r="R674" s="42">
        <v>-859375</v>
      </c>
    </row>
    <row r="675" spans="1:18" x14ac:dyDescent="0.25">
      <c r="A675" s="40" t="s">
        <v>20</v>
      </c>
      <c r="B675" s="40" t="s">
        <v>1561</v>
      </c>
      <c r="C675" s="40" t="s">
        <v>1562</v>
      </c>
      <c r="D675" s="40" t="s">
        <v>298</v>
      </c>
      <c r="E675" s="40" t="s">
        <v>21</v>
      </c>
      <c r="F675" s="41">
        <v>44620</v>
      </c>
      <c r="G675" s="41">
        <v>44711</v>
      </c>
      <c r="H675" s="43">
        <v>29354838.710000001</v>
      </c>
      <c r="I675" s="40" t="s">
        <v>34</v>
      </c>
      <c r="J675" s="40">
        <v>91</v>
      </c>
      <c r="K675" s="40">
        <v>0</v>
      </c>
      <c r="L675" s="42">
        <v>0</v>
      </c>
      <c r="M675" s="51">
        <v>1.6500000000000001E-2</v>
      </c>
      <c r="N675" s="42">
        <v>-122434.13978629166</v>
      </c>
      <c r="O675" s="42">
        <v>-122434.13978629166</v>
      </c>
      <c r="P675" s="42" t="s">
        <v>19</v>
      </c>
      <c r="Q675" s="42">
        <v>-43053.763441333336</v>
      </c>
      <c r="R675" s="42">
        <v>-79380.376344958335</v>
      </c>
    </row>
    <row r="676" spans="1:18" x14ac:dyDescent="0.25">
      <c r="A676" s="40" t="s">
        <v>20</v>
      </c>
      <c r="B676" s="40" t="s">
        <v>1563</v>
      </c>
      <c r="C676" s="40" t="s">
        <v>1564</v>
      </c>
      <c r="D676" s="40" t="s">
        <v>445</v>
      </c>
      <c r="E676" s="40" t="s">
        <v>446</v>
      </c>
      <c r="F676" s="41">
        <v>44540</v>
      </c>
      <c r="G676" s="41">
        <v>44727</v>
      </c>
      <c r="H676" s="43">
        <v>50000000</v>
      </c>
      <c r="I676" s="40" t="s">
        <v>34</v>
      </c>
      <c r="J676" s="40">
        <v>185</v>
      </c>
      <c r="K676" s="40">
        <v>0</v>
      </c>
      <c r="L676" s="42">
        <v>0</v>
      </c>
      <c r="M676" s="51">
        <v>1.6E-2</v>
      </c>
      <c r="N676" s="42">
        <v>-411111.11111111107</v>
      </c>
      <c r="O676" s="42">
        <v>-411111.11111111107</v>
      </c>
      <c r="P676" s="42" t="s">
        <v>19</v>
      </c>
      <c r="Q676" s="42">
        <v>-248888.88888888888</v>
      </c>
      <c r="R676" s="42">
        <v>-166666.66666666666</v>
      </c>
    </row>
    <row r="677" spans="1:18" x14ac:dyDescent="0.25">
      <c r="A677" s="40" t="s">
        <v>20</v>
      </c>
      <c r="B677" s="40" t="s">
        <v>1565</v>
      </c>
      <c r="C677" s="40" t="s">
        <v>1566</v>
      </c>
      <c r="D677" s="40" t="s">
        <v>1270</v>
      </c>
      <c r="E677" s="40" t="s">
        <v>1271</v>
      </c>
      <c r="F677" s="41">
        <v>44651</v>
      </c>
      <c r="G677" s="41">
        <v>44742</v>
      </c>
      <c r="H677" s="43">
        <v>47926066.490000002</v>
      </c>
      <c r="I677" s="40" t="s">
        <v>34</v>
      </c>
      <c r="J677" s="40">
        <v>91</v>
      </c>
      <c r="K677" s="40">
        <v>4.9299999999999997E-2</v>
      </c>
      <c r="L677" s="42">
        <v>-597251.97803913068</v>
      </c>
      <c r="M677" s="51">
        <v>1.8499999999999999E-2</v>
      </c>
      <c r="N677" s="42">
        <v>-224120.92482198612</v>
      </c>
      <c r="O677" s="42">
        <v>-821372.9028611168</v>
      </c>
      <c r="P677" s="42" t="s">
        <v>370</v>
      </c>
      <c r="Q677" s="42">
        <v>-9026.0758556166693</v>
      </c>
      <c r="R677" s="42">
        <v>-812346.82700550021</v>
      </c>
    </row>
    <row r="678" spans="1:18" x14ac:dyDescent="0.25">
      <c r="A678" s="40" t="s">
        <v>20</v>
      </c>
      <c r="B678" s="40" t="s">
        <v>1567</v>
      </c>
      <c r="C678" s="40" t="s">
        <v>1568</v>
      </c>
      <c r="D678" s="40" t="s">
        <v>1569</v>
      </c>
      <c r="E678" s="40" t="s">
        <v>1570</v>
      </c>
      <c r="F678" s="41">
        <v>44551</v>
      </c>
      <c r="G678" s="41">
        <v>44771</v>
      </c>
      <c r="H678" s="43">
        <v>50000000</v>
      </c>
      <c r="I678" s="40" t="s">
        <v>34</v>
      </c>
      <c r="J678" s="40">
        <v>220</v>
      </c>
      <c r="K678" s="40">
        <v>1.15E-2</v>
      </c>
      <c r="L678" s="42">
        <v>-351388.88888888893</v>
      </c>
      <c r="M678" s="51">
        <v>0</v>
      </c>
      <c r="N678" s="42">
        <v>0</v>
      </c>
      <c r="O678" s="42">
        <v>-351388.88888888893</v>
      </c>
      <c r="P678" s="42" t="s">
        <v>19</v>
      </c>
      <c r="Q678" s="42">
        <v>-161319.44444444447</v>
      </c>
      <c r="R678" s="42">
        <v>-190069.44444444447</v>
      </c>
    </row>
    <row r="679" spans="1:18" x14ac:dyDescent="0.25">
      <c r="A679" s="40" t="s">
        <v>20</v>
      </c>
      <c r="B679" s="40" t="s">
        <v>1571</v>
      </c>
      <c r="C679" s="40" t="s">
        <v>1572</v>
      </c>
      <c r="D679" s="40" t="s">
        <v>413</v>
      </c>
      <c r="E679" s="40" t="s">
        <v>414</v>
      </c>
      <c r="F679" s="41">
        <v>44566</v>
      </c>
      <c r="G679" s="41">
        <v>44656</v>
      </c>
      <c r="H679" s="43">
        <v>10000000</v>
      </c>
      <c r="I679" s="40" t="s">
        <v>34</v>
      </c>
      <c r="J679" s="40">
        <v>90</v>
      </c>
      <c r="K679" s="40">
        <v>0</v>
      </c>
      <c r="L679" s="42">
        <v>0</v>
      </c>
      <c r="M679" s="51">
        <v>1.2999999999999999E-2</v>
      </c>
      <c r="N679" s="42">
        <v>-32500</v>
      </c>
      <c r="O679" s="42">
        <v>-32500</v>
      </c>
      <c r="P679" s="42" t="s">
        <v>19</v>
      </c>
      <c r="Q679" s="42">
        <v>-31055.555555555558</v>
      </c>
      <c r="R679" s="42">
        <v>-1444.4444444444446</v>
      </c>
    </row>
    <row r="680" spans="1:18" x14ac:dyDescent="0.25">
      <c r="A680" s="40" t="s">
        <v>20</v>
      </c>
      <c r="B680" s="40" t="s">
        <v>1573</v>
      </c>
      <c r="C680" s="40" t="s">
        <v>1574</v>
      </c>
      <c r="D680" s="40" t="s">
        <v>1575</v>
      </c>
      <c r="E680" s="40" t="s">
        <v>1576</v>
      </c>
      <c r="F680" s="41">
        <v>44651</v>
      </c>
      <c r="G680" s="41">
        <v>44742</v>
      </c>
      <c r="H680" s="43">
        <v>2600000</v>
      </c>
      <c r="I680" s="40" t="s">
        <v>34</v>
      </c>
      <c r="J680" s="40">
        <v>91</v>
      </c>
      <c r="K680" s="40">
        <v>0</v>
      </c>
      <c r="L680" s="42">
        <v>0</v>
      </c>
      <c r="M680" s="51">
        <v>1.4999999999999999E-2</v>
      </c>
      <c r="N680" s="42">
        <v>-9858.3333333333321</v>
      </c>
      <c r="O680" s="42">
        <v>-9858.3333333333321</v>
      </c>
      <c r="P680" s="42" t="s">
        <v>19</v>
      </c>
      <c r="Q680" s="42">
        <v>-108.33333333333333</v>
      </c>
      <c r="R680" s="42">
        <v>-9750</v>
      </c>
    </row>
    <row r="681" spans="1:18" x14ac:dyDescent="0.25">
      <c r="A681" s="40" t="s">
        <v>20</v>
      </c>
      <c r="B681" s="40" t="s">
        <v>1577</v>
      </c>
      <c r="C681" s="40" t="s">
        <v>1578</v>
      </c>
      <c r="D681" s="40" t="s">
        <v>32</v>
      </c>
      <c r="E681" s="40" t="s">
        <v>33</v>
      </c>
      <c r="F681" s="41">
        <v>44634</v>
      </c>
      <c r="G681" s="41">
        <v>44665</v>
      </c>
      <c r="H681" s="43">
        <v>8254702.4100000001</v>
      </c>
      <c r="I681" s="40" t="s">
        <v>34</v>
      </c>
      <c r="J681" s="40">
        <v>31</v>
      </c>
      <c r="K681" s="40">
        <v>4.4999999999999997E-3</v>
      </c>
      <c r="L681" s="42">
        <v>-3198.6971838750001</v>
      </c>
      <c r="M681" s="51">
        <v>0</v>
      </c>
      <c r="N681" s="42">
        <v>0</v>
      </c>
      <c r="O681" s="42">
        <v>-3198.6971838750001</v>
      </c>
      <c r="P681" s="42" t="s">
        <v>19</v>
      </c>
      <c r="Q681" s="42">
        <v>-1857.3080422500002</v>
      </c>
      <c r="R681" s="42">
        <v>-1341.3891416250001</v>
      </c>
    </row>
    <row r="682" spans="1:18" x14ac:dyDescent="0.25">
      <c r="A682" s="40" t="s">
        <v>20</v>
      </c>
      <c r="B682" s="40" t="s">
        <v>1579</v>
      </c>
      <c r="C682" s="40" t="s">
        <v>1580</v>
      </c>
      <c r="D682" s="40" t="s">
        <v>32</v>
      </c>
      <c r="E682" s="40" t="s">
        <v>33</v>
      </c>
      <c r="F682" s="41">
        <v>44625</v>
      </c>
      <c r="G682" s="41">
        <v>44656</v>
      </c>
      <c r="H682" s="43">
        <v>11849655.470000001</v>
      </c>
      <c r="I682" s="40" t="s">
        <v>34</v>
      </c>
      <c r="J682" s="40">
        <v>31</v>
      </c>
      <c r="K682" s="40">
        <v>1.6899999999999998E-2</v>
      </c>
      <c r="L682" s="42">
        <v>-17244.540279813889</v>
      </c>
      <c r="M682" s="51">
        <v>0</v>
      </c>
      <c r="N682" s="42">
        <v>0</v>
      </c>
      <c r="O682" s="42">
        <v>-17244.540279813889</v>
      </c>
      <c r="P682" s="42" t="s">
        <v>19</v>
      </c>
      <c r="Q682" s="42">
        <v>-15019.438308225001</v>
      </c>
      <c r="R682" s="42">
        <v>-2225.1019715888888</v>
      </c>
    </row>
    <row r="683" spans="1:18" x14ac:dyDescent="0.25">
      <c r="A683" s="40" t="s">
        <v>20</v>
      </c>
      <c r="B683" s="40" t="s">
        <v>1581</v>
      </c>
      <c r="C683" s="40" t="s">
        <v>1582</v>
      </c>
      <c r="D683" s="40" t="s">
        <v>1200</v>
      </c>
      <c r="E683" s="40" t="s">
        <v>1201</v>
      </c>
      <c r="F683" s="41">
        <v>44651</v>
      </c>
      <c r="G683" s="41">
        <v>44742</v>
      </c>
      <c r="H683" s="43">
        <v>15000000</v>
      </c>
      <c r="I683" s="40" t="s">
        <v>34</v>
      </c>
      <c r="J683" s="40">
        <v>91</v>
      </c>
      <c r="K683" s="40">
        <v>2.1999999999999999E-2</v>
      </c>
      <c r="L683" s="42">
        <v>-83416.666666666657</v>
      </c>
      <c r="M683" s="51">
        <v>0</v>
      </c>
      <c r="N683" s="42">
        <v>0</v>
      </c>
      <c r="O683" s="42">
        <v>-83416.666666666657</v>
      </c>
      <c r="P683" s="42" t="s">
        <v>19</v>
      </c>
      <c r="Q683" s="42">
        <v>-916.66666666666663</v>
      </c>
      <c r="R683" s="42">
        <v>-82500</v>
      </c>
    </row>
    <row r="684" spans="1:18" x14ac:dyDescent="0.25">
      <c r="A684" s="40" t="s">
        <v>20</v>
      </c>
      <c r="B684" s="40" t="s">
        <v>1583</v>
      </c>
      <c r="C684" s="40" t="s">
        <v>1584</v>
      </c>
      <c r="D684" s="40" t="s">
        <v>321</v>
      </c>
      <c r="E684" s="40" t="s">
        <v>322</v>
      </c>
      <c r="F684" s="41">
        <v>44575</v>
      </c>
      <c r="G684" s="41">
        <v>44747</v>
      </c>
      <c r="H684" s="43">
        <v>50000000</v>
      </c>
      <c r="I684" s="40" t="s">
        <v>34</v>
      </c>
      <c r="J684" s="40">
        <v>172</v>
      </c>
      <c r="K684" s="40">
        <v>0</v>
      </c>
      <c r="L684" s="42">
        <v>0</v>
      </c>
      <c r="M684" s="51">
        <v>1.4E-2</v>
      </c>
      <c r="N684" s="42">
        <v>-334444.44444444444</v>
      </c>
      <c r="O684" s="42">
        <v>-334444.44444444444</v>
      </c>
      <c r="P684" s="42" t="s">
        <v>19</v>
      </c>
      <c r="Q684" s="42">
        <v>-149722.22222222222</v>
      </c>
      <c r="R684" s="42">
        <v>-184722.22222222222</v>
      </c>
    </row>
    <row r="685" spans="1:18" x14ac:dyDescent="0.25">
      <c r="A685" s="40" t="s">
        <v>20</v>
      </c>
      <c r="B685" s="40" t="s">
        <v>1585</v>
      </c>
      <c r="C685" s="40" t="s">
        <v>1586</v>
      </c>
      <c r="D685" s="40" t="s">
        <v>1058</v>
      </c>
      <c r="E685" s="40" t="s">
        <v>1059</v>
      </c>
      <c r="F685" s="41">
        <v>44620</v>
      </c>
      <c r="G685" s="41">
        <v>44712</v>
      </c>
      <c r="H685" s="43">
        <v>9983419.3399999999</v>
      </c>
      <c r="I685" s="40" t="s">
        <v>34</v>
      </c>
      <c r="J685" s="40">
        <v>92</v>
      </c>
      <c r="K685" s="40">
        <v>0</v>
      </c>
      <c r="L685" s="42">
        <v>0</v>
      </c>
      <c r="M685" s="51">
        <v>2.8000000000000001E-2</v>
      </c>
      <c r="N685" s="42">
        <v>-70458.323889972598</v>
      </c>
      <c r="O685" s="42">
        <v>-70458.323889972598</v>
      </c>
      <c r="P685" s="42" t="s">
        <v>19</v>
      </c>
      <c r="Q685" s="42">
        <v>-24507.243092164383</v>
      </c>
      <c r="R685" s="42">
        <v>-45951.080797808216</v>
      </c>
    </row>
    <row r="686" spans="1:18" x14ac:dyDescent="0.25">
      <c r="A686" s="40" t="s">
        <v>20</v>
      </c>
      <c r="B686" s="40" t="s">
        <v>1587</v>
      </c>
      <c r="C686" s="40" t="s">
        <v>1588</v>
      </c>
      <c r="D686" s="40" t="s">
        <v>1058</v>
      </c>
      <c r="E686" s="40" t="s">
        <v>1059</v>
      </c>
      <c r="F686" s="41">
        <v>44620</v>
      </c>
      <c r="G686" s="41">
        <v>44712</v>
      </c>
      <c r="H686" s="43">
        <v>8013047</v>
      </c>
      <c r="I686" s="40" t="s">
        <v>34</v>
      </c>
      <c r="J686" s="40">
        <v>92</v>
      </c>
      <c r="K686" s="40">
        <v>0</v>
      </c>
      <c r="L686" s="42">
        <v>0</v>
      </c>
      <c r="M686" s="51">
        <v>2.8000000000000001E-2</v>
      </c>
      <c r="N686" s="42">
        <v>-56552.353621917813</v>
      </c>
      <c r="O686" s="42">
        <v>-56552.353621917813</v>
      </c>
      <c r="P686" s="42" t="s">
        <v>19</v>
      </c>
      <c r="Q686" s="42">
        <v>-19670.383868493151</v>
      </c>
      <c r="R686" s="42">
        <v>-36881.969753424659</v>
      </c>
    </row>
    <row r="687" spans="1:18" x14ac:dyDescent="0.25">
      <c r="A687" s="40" t="s">
        <v>20</v>
      </c>
      <c r="B687" s="40" t="s">
        <v>1589</v>
      </c>
      <c r="C687" s="40" t="s">
        <v>1590</v>
      </c>
      <c r="D687" s="40" t="s">
        <v>1058</v>
      </c>
      <c r="E687" s="40" t="s">
        <v>1059</v>
      </c>
      <c r="F687" s="41">
        <v>44620</v>
      </c>
      <c r="G687" s="41">
        <v>44712</v>
      </c>
      <c r="H687" s="43">
        <v>6436915</v>
      </c>
      <c r="I687" s="40" t="s">
        <v>34</v>
      </c>
      <c r="J687" s="40">
        <v>92</v>
      </c>
      <c r="K687" s="40">
        <v>0</v>
      </c>
      <c r="L687" s="42">
        <v>0</v>
      </c>
      <c r="M687" s="51">
        <v>2.8000000000000001E-2</v>
      </c>
      <c r="N687" s="42">
        <v>-45428.748054794523</v>
      </c>
      <c r="O687" s="42">
        <v>-45428.748054794523</v>
      </c>
      <c r="P687" s="42" t="s">
        <v>19</v>
      </c>
      <c r="Q687" s="42">
        <v>-15801.303671232878</v>
      </c>
      <c r="R687" s="42">
        <v>-29627.444383561648</v>
      </c>
    </row>
    <row r="688" spans="1:18" x14ac:dyDescent="0.25">
      <c r="A688" s="40" t="s">
        <v>20</v>
      </c>
      <c r="B688" s="40" t="s">
        <v>1591</v>
      </c>
      <c r="C688" s="40" t="s">
        <v>1592</v>
      </c>
      <c r="D688" s="40" t="s">
        <v>1058</v>
      </c>
      <c r="E688" s="40" t="s">
        <v>1059</v>
      </c>
      <c r="F688" s="41">
        <v>44620</v>
      </c>
      <c r="G688" s="41">
        <v>44712</v>
      </c>
      <c r="H688" s="43">
        <v>9460077</v>
      </c>
      <c r="I688" s="40" t="s">
        <v>34</v>
      </c>
      <c r="J688" s="40">
        <v>92</v>
      </c>
      <c r="K688" s="40">
        <v>0</v>
      </c>
      <c r="L688" s="42">
        <v>0</v>
      </c>
      <c r="M688" s="51">
        <v>2.8000000000000001E-2</v>
      </c>
      <c r="N688" s="42">
        <v>-66764.817402739733</v>
      </c>
      <c r="O688" s="42">
        <v>-66764.817402739733</v>
      </c>
      <c r="P688" s="42" t="s">
        <v>19</v>
      </c>
      <c r="Q688" s="42">
        <v>-23222.545183561644</v>
      </c>
      <c r="R688" s="42">
        <v>-43542.272219178085</v>
      </c>
    </row>
    <row r="689" spans="1:18" x14ac:dyDescent="0.25">
      <c r="A689" s="40" t="s">
        <v>20</v>
      </c>
      <c r="B689" s="40" t="s">
        <v>1593</v>
      </c>
      <c r="C689" s="40" t="s">
        <v>1594</v>
      </c>
      <c r="D689" s="40" t="s">
        <v>1058</v>
      </c>
      <c r="E689" s="40" t="s">
        <v>1059</v>
      </c>
      <c r="F689" s="41">
        <v>44651</v>
      </c>
      <c r="G689" s="41">
        <v>44742</v>
      </c>
      <c r="H689" s="43">
        <v>24700000.010000002</v>
      </c>
      <c r="I689" s="40" t="s">
        <v>34</v>
      </c>
      <c r="J689" s="40">
        <v>91</v>
      </c>
      <c r="K689" s="40">
        <v>0</v>
      </c>
      <c r="L689" s="42">
        <v>0</v>
      </c>
      <c r="M689" s="51">
        <v>2.8000000000000001E-2</v>
      </c>
      <c r="N689" s="42">
        <v>-172426.30143967125</v>
      </c>
      <c r="O689" s="42">
        <v>-172426.30143967125</v>
      </c>
      <c r="P689" s="42" t="s">
        <v>19</v>
      </c>
      <c r="Q689" s="42">
        <v>-1894.7945213150688</v>
      </c>
      <c r="R689" s="42">
        <v>-170531.5069183562</v>
      </c>
    </row>
    <row r="690" spans="1:18" x14ac:dyDescent="0.25">
      <c r="A690" s="40" t="s">
        <v>20</v>
      </c>
      <c r="B690" s="40" t="s">
        <v>1595</v>
      </c>
      <c r="C690" s="40" t="s">
        <v>1596</v>
      </c>
      <c r="D690" s="40" t="s">
        <v>475</v>
      </c>
      <c r="E690" s="40" t="s">
        <v>476</v>
      </c>
      <c r="F690" s="41">
        <v>44651</v>
      </c>
      <c r="G690" s="41">
        <v>44742</v>
      </c>
      <c r="H690" s="43">
        <v>8500000</v>
      </c>
      <c r="I690" s="40" t="s">
        <v>34</v>
      </c>
      <c r="J690" s="40">
        <v>91</v>
      </c>
      <c r="K690" s="40">
        <v>0</v>
      </c>
      <c r="L690" s="42">
        <v>0</v>
      </c>
      <c r="M690" s="51">
        <v>1.7000000000000001E-2</v>
      </c>
      <c r="N690" s="42">
        <v>-36526.388888888891</v>
      </c>
      <c r="O690" s="42">
        <v>-36526.388888888891</v>
      </c>
      <c r="P690" s="42" t="s">
        <v>19</v>
      </c>
      <c r="Q690" s="42">
        <v>-401.38888888888891</v>
      </c>
      <c r="R690" s="42">
        <v>-36125</v>
      </c>
    </row>
    <row r="691" spans="1:18" x14ac:dyDescent="0.25">
      <c r="A691" s="40" t="s">
        <v>20</v>
      </c>
      <c r="B691" s="40" t="s">
        <v>1597</v>
      </c>
      <c r="C691" s="40" t="s">
        <v>1598</v>
      </c>
      <c r="D691" s="40" t="s">
        <v>212</v>
      </c>
      <c r="E691" s="40" t="s">
        <v>213</v>
      </c>
      <c r="F691" s="41">
        <v>44625</v>
      </c>
      <c r="G691" s="41">
        <v>44717</v>
      </c>
      <c r="H691" s="43">
        <v>10000000</v>
      </c>
      <c r="I691" s="40" t="s">
        <v>34</v>
      </c>
      <c r="J691" s="40">
        <v>90</v>
      </c>
      <c r="K691" s="40">
        <v>8.9999999999999993E-3</v>
      </c>
      <c r="L691" s="42">
        <v>-22500</v>
      </c>
      <c r="M691" s="51">
        <v>0</v>
      </c>
      <c r="N691" s="42">
        <v>0</v>
      </c>
      <c r="O691" s="42">
        <v>-22500</v>
      </c>
      <c r="P691" s="42" t="s">
        <v>19</v>
      </c>
      <c r="Q691" s="42">
        <v>-6750</v>
      </c>
      <c r="R691" s="42">
        <v>-16250</v>
      </c>
    </row>
    <row r="692" spans="1:18" x14ac:dyDescent="0.25">
      <c r="A692" s="40" t="s">
        <v>20</v>
      </c>
      <c r="B692" s="40" t="s">
        <v>1599</v>
      </c>
      <c r="C692" s="40" t="s">
        <v>1600</v>
      </c>
      <c r="D692" s="40" t="s">
        <v>1601</v>
      </c>
      <c r="E692" s="40" t="s">
        <v>1602</v>
      </c>
      <c r="F692" s="41">
        <v>44564</v>
      </c>
      <c r="G692" s="41">
        <v>44652</v>
      </c>
      <c r="H692" s="43">
        <v>133312</v>
      </c>
      <c r="I692" s="40" t="s">
        <v>34</v>
      </c>
      <c r="J692" s="40">
        <v>88</v>
      </c>
      <c r="K692" s="40">
        <v>0</v>
      </c>
      <c r="L692" s="42">
        <v>0</v>
      </c>
      <c r="M692" s="51">
        <v>0</v>
      </c>
      <c r="N692" s="42">
        <v>0</v>
      </c>
      <c r="O692" s="42">
        <v>0</v>
      </c>
      <c r="P692" s="42" t="s">
        <v>19</v>
      </c>
      <c r="Q692" s="42">
        <v>0</v>
      </c>
      <c r="R692" s="42">
        <v>0</v>
      </c>
    </row>
    <row r="693" spans="1:18" x14ac:dyDescent="0.25">
      <c r="A693" s="40" t="s">
        <v>20</v>
      </c>
      <c r="B693" s="40" t="s">
        <v>1603</v>
      </c>
      <c r="C693" s="40" t="s">
        <v>1604</v>
      </c>
      <c r="D693" s="40" t="s">
        <v>1601</v>
      </c>
      <c r="E693" s="40" t="s">
        <v>1602</v>
      </c>
      <c r="F693" s="41">
        <v>44564</v>
      </c>
      <c r="G693" s="41">
        <v>44652</v>
      </c>
      <c r="H693" s="43">
        <v>287500</v>
      </c>
      <c r="I693" s="40" t="s">
        <v>34</v>
      </c>
      <c r="J693" s="40">
        <v>88</v>
      </c>
      <c r="K693" s="40">
        <v>0</v>
      </c>
      <c r="L693" s="42">
        <v>0</v>
      </c>
      <c r="M693" s="51">
        <v>0</v>
      </c>
      <c r="N693" s="42">
        <v>0</v>
      </c>
      <c r="O693" s="42">
        <v>0</v>
      </c>
      <c r="P693" s="42" t="s">
        <v>19</v>
      </c>
      <c r="Q693" s="42">
        <v>0</v>
      </c>
      <c r="R693" s="42">
        <v>0</v>
      </c>
    </row>
    <row r="694" spans="1:18" x14ac:dyDescent="0.25">
      <c r="A694" s="40" t="s">
        <v>20</v>
      </c>
      <c r="B694" s="40" t="s">
        <v>1605</v>
      </c>
      <c r="C694" s="40" t="s">
        <v>1606</v>
      </c>
      <c r="D694" s="40" t="s">
        <v>108</v>
      </c>
      <c r="E694" s="40" t="s">
        <v>44</v>
      </c>
      <c r="F694" s="41">
        <v>44621</v>
      </c>
      <c r="G694" s="41">
        <v>44652</v>
      </c>
      <c r="H694" s="43">
        <v>13063972.539999999</v>
      </c>
      <c r="I694" s="40" t="s">
        <v>34</v>
      </c>
      <c r="J694" s="40">
        <v>31</v>
      </c>
      <c r="K694" s="40">
        <v>1.15E-2</v>
      </c>
      <c r="L694" s="42">
        <v>-12936.96169586111</v>
      </c>
      <c r="M694" s="51">
        <v>0</v>
      </c>
      <c r="N694" s="42">
        <v>0</v>
      </c>
      <c r="O694" s="42">
        <v>-12936.96169586111</v>
      </c>
      <c r="P694" s="42" t="s">
        <v>19</v>
      </c>
      <c r="Q694" s="42">
        <v>-12936.96169586111</v>
      </c>
      <c r="R694" s="42">
        <v>0</v>
      </c>
    </row>
    <row r="695" spans="1:18" x14ac:dyDescent="0.25">
      <c r="A695" s="40" t="s">
        <v>20</v>
      </c>
      <c r="B695" s="40" t="s">
        <v>1607</v>
      </c>
      <c r="C695" s="40" t="s">
        <v>1608</v>
      </c>
      <c r="D695" s="40" t="s">
        <v>1609</v>
      </c>
      <c r="E695" s="40" t="s">
        <v>44</v>
      </c>
      <c r="F695" s="41">
        <v>44621</v>
      </c>
      <c r="G695" s="41">
        <v>44652</v>
      </c>
      <c r="H695" s="43">
        <v>7789878.7800000003</v>
      </c>
      <c r="I695" s="40" t="s">
        <v>34</v>
      </c>
      <c r="J695" s="40">
        <v>31</v>
      </c>
      <c r="K695" s="40">
        <v>1.15E-2</v>
      </c>
      <c r="L695" s="42">
        <v>-7714.1438474166671</v>
      </c>
      <c r="M695" s="51">
        <v>0</v>
      </c>
      <c r="N695" s="42">
        <v>0</v>
      </c>
      <c r="O695" s="42">
        <v>-7714.1438474166671</v>
      </c>
      <c r="P695" s="42" t="s">
        <v>19</v>
      </c>
      <c r="Q695" s="42">
        <v>-7714.1438474166671</v>
      </c>
      <c r="R695" s="42">
        <v>0</v>
      </c>
    </row>
    <row r="696" spans="1:18" x14ac:dyDescent="0.25">
      <c r="A696" s="40" t="s">
        <v>20</v>
      </c>
      <c r="B696" s="40" t="s">
        <v>1610</v>
      </c>
      <c r="C696" s="40" t="s">
        <v>1611</v>
      </c>
      <c r="D696" s="40" t="s">
        <v>1612</v>
      </c>
      <c r="E696" s="40" t="s">
        <v>44</v>
      </c>
      <c r="F696" s="41">
        <v>44621</v>
      </c>
      <c r="G696" s="41">
        <v>44652</v>
      </c>
      <c r="H696" s="43">
        <v>8688120.9499999993</v>
      </c>
      <c r="I696" s="40" t="s">
        <v>34</v>
      </c>
      <c r="J696" s="40">
        <v>31</v>
      </c>
      <c r="K696" s="40">
        <v>1.15E-2</v>
      </c>
      <c r="L696" s="42">
        <v>-8603.6531074305549</v>
      </c>
      <c r="M696" s="51">
        <v>0</v>
      </c>
      <c r="N696" s="42">
        <v>0</v>
      </c>
      <c r="O696" s="42">
        <v>-8603.6531074305549</v>
      </c>
      <c r="P696" s="42" t="s">
        <v>19</v>
      </c>
      <c r="Q696" s="42">
        <v>-8603.6531074305549</v>
      </c>
      <c r="R696" s="42">
        <v>0</v>
      </c>
    </row>
    <row r="697" spans="1:18" x14ac:dyDescent="0.25">
      <c r="A697" s="40" t="s">
        <v>20</v>
      </c>
      <c r="B697" s="40" t="s">
        <v>1613</v>
      </c>
      <c r="C697" s="40" t="s">
        <v>1614</v>
      </c>
      <c r="D697" s="40" t="s">
        <v>1351</v>
      </c>
      <c r="E697" s="40" t="s">
        <v>44</v>
      </c>
      <c r="F697" s="41">
        <v>44621</v>
      </c>
      <c r="G697" s="41">
        <v>44652</v>
      </c>
      <c r="H697" s="43">
        <v>12149870.23</v>
      </c>
      <c r="I697" s="40" t="s">
        <v>34</v>
      </c>
      <c r="J697" s="40">
        <v>31</v>
      </c>
      <c r="K697" s="40">
        <v>1.15E-2</v>
      </c>
      <c r="L697" s="42">
        <v>-12031.746491652779</v>
      </c>
      <c r="M697" s="51">
        <v>0</v>
      </c>
      <c r="N697" s="42">
        <v>0</v>
      </c>
      <c r="O697" s="42">
        <v>-12031.746491652779</v>
      </c>
      <c r="P697" s="42" t="s">
        <v>19</v>
      </c>
      <c r="Q697" s="42">
        <v>-12031.746491652779</v>
      </c>
      <c r="R697" s="42">
        <v>0</v>
      </c>
    </row>
    <row r="698" spans="1:18" x14ac:dyDescent="0.25">
      <c r="A698" s="40" t="s">
        <v>20</v>
      </c>
      <c r="B698" s="40" t="s">
        <v>1615</v>
      </c>
      <c r="C698" s="40" t="s">
        <v>1616</v>
      </c>
      <c r="D698" s="40" t="s">
        <v>1074</v>
      </c>
      <c r="E698" s="40" t="s">
        <v>44</v>
      </c>
      <c r="F698" s="41">
        <v>44651</v>
      </c>
      <c r="G698" s="41">
        <v>44681</v>
      </c>
      <c r="H698" s="43">
        <v>1387584.5</v>
      </c>
      <c r="I698" s="40" t="s">
        <v>34</v>
      </c>
      <c r="J698" s="40">
        <v>30</v>
      </c>
      <c r="K698" s="40">
        <v>6.7000000000000002E-3</v>
      </c>
      <c r="L698" s="42">
        <v>-774.73467916666664</v>
      </c>
      <c r="M698" s="51">
        <v>0</v>
      </c>
      <c r="N698" s="42">
        <v>0</v>
      </c>
      <c r="O698" s="42">
        <v>-774.73467916666664</v>
      </c>
      <c r="P698" s="42" t="s">
        <v>19</v>
      </c>
      <c r="Q698" s="42">
        <v>-25.824489305555556</v>
      </c>
      <c r="R698" s="42">
        <v>-748.91018986111112</v>
      </c>
    </row>
    <row r="699" spans="1:18" x14ac:dyDescent="0.25">
      <c r="A699" s="40" t="s">
        <v>20</v>
      </c>
      <c r="B699" s="40" t="s">
        <v>1617</v>
      </c>
      <c r="C699" s="40" t="s">
        <v>1618</v>
      </c>
      <c r="D699" s="40" t="s">
        <v>1612</v>
      </c>
      <c r="E699" s="40" t="s">
        <v>44</v>
      </c>
      <c r="F699" s="41">
        <v>44621</v>
      </c>
      <c r="G699" s="41">
        <v>44652</v>
      </c>
      <c r="H699" s="43">
        <v>11988750.01</v>
      </c>
      <c r="I699" s="40" t="s">
        <v>34</v>
      </c>
      <c r="J699" s="40">
        <v>31</v>
      </c>
      <c r="K699" s="40">
        <v>1.15E-2</v>
      </c>
      <c r="L699" s="42">
        <v>-11872.192718236111</v>
      </c>
      <c r="M699" s="51">
        <v>0</v>
      </c>
      <c r="N699" s="42">
        <v>0</v>
      </c>
      <c r="O699" s="42">
        <v>-11872.192718236111</v>
      </c>
      <c r="P699" s="42" t="s">
        <v>19</v>
      </c>
      <c r="Q699" s="42">
        <v>-11872.192718236111</v>
      </c>
      <c r="R699" s="42">
        <v>0</v>
      </c>
    </row>
    <row r="700" spans="1:18" x14ac:dyDescent="0.25">
      <c r="A700" s="40" t="s">
        <v>20</v>
      </c>
      <c r="B700" s="40" t="s">
        <v>1619</v>
      </c>
      <c r="C700" s="40" t="s">
        <v>1620</v>
      </c>
      <c r="D700" s="40" t="s">
        <v>1621</v>
      </c>
      <c r="E700" s="40" t="s">
        <v>44</v>
      </c>
      <c r="F700" s="41">
        <v>44640</v>
      </c>
      <c r="G700" s="41">
        <v>44671</v>
      </c>
      <c r="H700" s="43">
        <v>1902356.13</v>
      </c>
      <c r="I700" s="40" t="s">
        <v>34</v>
      </c>
      <c r="J700" s="40">
        <v>31</v>
      </c>
      <c r="K700" s="40">
        <v>0.01</v>
      </c>
      <c r="L700" s="42">
        <v>-1638.140000833333</v>
      </c>
      <c r="M700" s="51">
        <v>0</v>
      </c>
      <c r="N700" s="42">
        <v>0</v>
      </c>
      <c r="O700" s="42">
        <v>-1638.140000833333</v>
      </c>
      <c r="P700" s="42" t="s">
        <v>19</v>
      </c>
      <c r="Q700" s="42">
        <v>-634.11870999999985</v>
      </c>
      <c r="R700" s="42">
        <v>-1004.0212908333332</v>
      </c>
    </row>
    <row r="701" spans="1:18" x14ac:dyDescent="0.25">
      <c r="A701" s="40" t="s">
        <v>20</v>
      </c>
      <c r="B701" s="40" t="s">
        <v>1622</v>
      </c>
      <c r="C701" s="40" t="s">
        <v>1623</v>
      </c>
      <c r="D701" s="40" t="s">
        <v>1419</v>
      </c>
      <c r="E701" s="40" t="s">
        <v>44</v>
      </c>
      <c r="F701" s="41">
        <v>44640</v>
      </c>
      <c r="G701" s="41">
        <v>44671</v>
      </c>
      <c r="H701" s="43">
        <v>7608718.1399999997</v>
      </c>
      <c r="I701" s="40" t="s">
        <v>34</v>
      </c>
      <c r="J701" s="40">
        <v>31</v>
      </c>
      <c r="K701" s="40">
        <v>0.01</v>
      </c>
      <c r="L701" s="42">
        <v>-6551.951731666667</v>
      </c>
      <c r="M701" s="51">
        <v>0</v>
      </c>
      <c r="N701" s="42">
        <v>0</v>
      </c>
      <c r="O701" s="42">
        <v>-6551.951731666667</v>
      </c>
      <c r="P701" s="42" t="s">
        <v>19</v>
      </c>
      <c r="Q701" s="42">
        <v>-2536.23938</v>
      </c>
      <c r="R701" s="42">
        <v>-4015.712351666667</v>
      </c>
    </row>
    <row r="702" spans="1:18" x14ac:dyDescent="0.25">
      <c r="A702" s="40" t="s">
        <v>20</v>
      </c>
      <c r="B702" s="40" t="s">
        <v>1624</v>
      </c>
      <c r="C702" s="40" t="s">
        <v>1625</v>
      </c>
      <c r="D702" s="40" t="s">
        <v>1378</v>
      </c>
      <c r="E702" s="40" t="s">
        <v>44</v>
      </c>
      <c r="F702" s="41">
        <v>44642</v>
      </c>
      <c r="G702" s="41">
        <v>44734</v>
      </c>
      <c r="H702" s="43">
        <v>9505803.2100000009</v>
      </c>
      <c r="I702" s="40" t="s">
        <v>34</v>
      </c>
      <c r="J702" s="40">
        <v>92</v>
      </c>
      <c r="K702" s="40">
        <v>5.0000000000000001E-3</v>
      </c>
      <c r="L702" s="42">
        <v>-12146.304101666667</v>
      </c>
      <c r="M702" s="51">
        <v>0</v>
      </c>
      <c r="N702" s="42">
        <v>0</v>
      </c>
      <c r="O702" s="42">
        <v>-12146.304101666667</v>
      </c>
      <c r="P702" s="42" t="s">
        <v>19</v>
      </c>
      <c r="Q702" s="42">
        <v>-1320.2504458333333</v>
      </c>
      <c r="R702" s="42">
        <v>-10826.053655833333</v>
      </c>
    </row>
    <row r="703" spans="1:18" x14ac:dyDescent="0.25">
      <c r="A703" s="40" t="s">
        <v>20</v>
      </c>
      <c r="B703" s="40" t="s">
        <v>1626</v>
      </c>
      <c r="C703" s="40" t="s">
        <v>1627</v>
      </c>
      <c r="D703" s="40" t="s">
        <v>1074</v>
      </c>
      <c r="E703" s="40" t="s">
        <v>44</v>
      </c>
      <c r="F703" s="41">
        <v>44651</v>
      </c>
      <c r="G703" s="41">
        <v>44681</v>
      </c>
      <c r="H703" s="43">
        <v>4799037.58</v>
      </c>
      <c r="I703" s="40" t="s">
        <v>34</v>
      </c>
      <c r="J703" s="40">
        <v>30</v>
      </c>
      <c r="K703" s="40">
        <v>8.9999999999999993E-3</v>
      </c>
      <c r="L703" s="42">
        <v>-3599.2781849999997</v>
      </c>
      <c r="M703" s="51">
        <v>0</v>
      </c>
      <c r="N703" s="42">
        <v>0</v>
      </c>
      <c r="O703" s="42">
        <v>-3599.2781849999997</v>
      </c>
      <c r="P703" s="42" t="s">
        <v>19</v>
      </c>
      <c r="Q703" s="42">
        <v>-119.97593949999998</v>
      </c>
      <c r="R703" s="42">
        <v>-3479.3022454999996</v>
      </c>
    </row>
    <row r="704" spans="1:18" x14ac:dyDescent="0.25">
      <c r="A704" s="40" t="s">
        <v>20</v>
      </c>
      <c r="B704" s="40" t="s">
        <v>1628</v>
      </c>
      <c r="C704" s="40" t="s">
        <v>1629</v>
      </c>
      <c r="D704" s="40" t="s">
        <v>1630</v>
      </c>
      <c r="E704" s="40" t="s">
        <v>1631</v>
      </c>
      <c r="F704" s="41">
        <v>44582</v>
      </c>
      <c r="G704" s="41">
        <v>44673</v>
      </c>
      <c r="H704" s="43">
        <v>6800000</v>
      </c>
      <c r="I704" s="40" t="s">
        <v>34</v>
      </c>
      <c r="J704" s="40">
        <v>91</v>
      </c>
      <c r="K704" s="40">
        <v>0</v>
      </c>
      <c r="L704" s="42">
        <v>0</v>
      </c>
      <c r="M704" s="51">
        <v>0</v>
      </c>
      <c r="N704" s="42">
        <v>0</v>
      </c>
      <c r="O704" s="42">
        <v>0</v>
      </c>
      <c r="P704" s="42" t="s">
        <v>19</v>
      </c>
      <c r="Q704" s="42">
        <v>0</v>
      </c>
      <c r="R704" s="42">
        <v>0</v>
      </c>
    </row>
    <row r="705" spans="1:18" x14ac:dyDescent="0.25">
      <c r="A705" s="40" t="s">
        <v>20</v>
      </c>
      <c r="B705" s="40" t="s">
        <v>1632</v>
      </c>
      <c r="C705" s="40" t="s">
        <v>1633</v>
      </c>
      <c r="D705" s="40" t="s">
        <v>1630</v>
      </c>
      <c r="E705" s="40" t="s">
        <v>1631</v>
      </c>
      <c r="F705" s="41">
        <v>44582</v>
      </c>
      <c r="G705" s="41">
        <v>44672</v>
      </c>
      <c r="H705" s="43">
        <v>27500000</v>
      </c>
      <c r="I705" s="40" t="s">
        <v>34</v>
      </c>
      <c r="J705" s="40">
        <v>90</v>
      </c>
      <c r="K705" s="40">
        <v>0</v>
      </c>
      <c r="L705" s="42">
        <v>0</v>
      </c>
      <c r="M705" s="51">
        <v>8.0000000000000002E-3</v>
      </c>
      <c r="N705" s="42">
        <v>-55000</v>
      </c>
      <c r="O705" s="42">
        <v>-55000</v>
      </c>
      <c r="P705" s="42" t="s">
        <v>19</v>
      </c>
      <c r="Q705" s="42">
        <v>-42777.777777777781</v>
      </c>
      <c r="R705" s="42">
        <v>-12222.222222222221</v>
      </c>
    </row>
    <row r="706" spans="1:18" x14ac:dyDescent="0.25">
      <c r="A706" s="40" t="s">
        <v>20</v>
      </c>
      <c r="B706" s="40" t="s">
        <v>1634</v>
      </c>
      <c r="C706" s="40" t="s">
        <v>1635</v>
      </c>
      <c r="D706" s="40" t="s">
        <v>47</v>
      </c>
      <c r="E706" s="40" t="s">
        <v>44</v>
      </c>
      <c r="F706" s="41">
        <v>44562</v>
      </c>
      <c r="G706" s="41">
        <v>44652</v>
      </c>
      <c r="H706" s="43">
        <v>126124.04</v>
      </c>
      <c r="I706" s="40" t="s">
        <v>34</v>
      </c>
      <c r="J706" s="40">
        <v>90</v>
      </c>
      <c r="K706" s="40">
        <v>0</v>
      </c>
      <c r="L706" s="42">
        <v>0</v>
      </c>
      <c r="M706" s="51">
        <v>1.2500000000000001E-2</v>
      </c>
      <c r="N706" s="42">
        <v>-394.13762500000001</v>
      </c>
      <c r="O706" s="42">
        <v>-394.13762500000001</v>
      </c>
      <c r="P706" s="42" t="s">
        <v>19</v>
      </c>
      <c r="Q706" s="42">
        <v>-394.13762500000001</v>
      </c>
      <c r="R706" s="42">
        <v>0</v>
      </c>
    </row>
    <row r="707" spans="1:18" x14ac:dyDescent="0.25">
      <c r="A707" s="40" t="s">
        <v>20</v>
      </c>
      <c r="B707" s="40" t="s">
        <v>1636</v>
      </c>
      <c r="C707" s="40" t="s">
        <v>1637</v>
      </c>
      <c r="D707" s="40" t="s">
        <v>475</v>
      </c>
      <c r="E707" s="40" t="s">
        <v>476</v>
      </c>
      <c r="F707" s="41">
        <v>44651</v>
      </c>
      <c r="G707" s="41">
        <v>44742</v>
      </c>
      <c r="H707" s="43">
        <v>133200</v>
      </c>
      <c r="I707" s="40" t="s">
        <v>34</v>
      </c>
      <c r="J707" s="40">
        <v>91</v>
      </c>
      <c r="K707" s="40">
        <v>0</v>
      </c>
      <c r="L707" s="42">
        <v>0</v>
      </c>
      <c r="M707" s="51">
        <v>2.8750000000000001E-2</v>
      </c>
      <c r="N707" s="42">
        <v>-968.01249999999993</v>
      </c>
      <c r="O707" s="42">
        <v>-968.01249999999993</v>
      </c>
      <c r="P707" s="42" t="s">
        <v>19</v>
      </c>
      <c r="Q707" s="42">
        <v>-10.637499999999999</v>
      </c>
      <c r="R707" s="42">
        <v>-957.375</v>
      </c>
    </row>
    <row r="708" spans="1:18" x14ac:dyDescent="0.25">
      <c r="A708" s="40" t="s">
        <v>20</v>
      </c>
      <c r="B708" s="40" t="s">
        <v>1638</v>
      </c>
      <c r="C708" s="40" t="s">
        <v>1639</v>
      </c>
      <c r="D708" s="40" t="s">
        <v>287</v>
      </c>
      <c r="E708" s="40" t="s">
        <v>44</v>
      </c>
      <c r="F708" s="41">
        <v>44621</v>
      </c>
      <c r="G708" s="41">
        <v>44652</v>
      </c>
      <c r="H708" s="43">
        <v>47519.040000000001</v>
      </c>
      <c r="I708" s="40" t="s">
        <v>34</v>
      </c>
      <c r="J708" s="40">
        <v>31</v>
      </c>
      <c r="K708" s="40">
        <v>2.7199999999999998E-2</v>
      </c>
      <c r="L708" s="42">
        <v>-111.30015146666665</v>
      </c>
      <c r="M708" s="51">
        <v>0</v>
      </c>
      <c r="N708" s="42">
        <v>0</v>
      </c>
      <c r="O708" s="42">
        <v>-111.30015146666665</v>
      </c>
      <c r="P708" s="42" t="s">
        <v>19</v>
      </c>
      <c r="Q708" s="42">
        <v>-111.30015146666665</v>
      </c>
      <c r="R708" s="42">
        <v>0</v>
      </c>
    </row>
    <row r="709" spans="1:18" x14ac:dyDescent="0.25">
      <c r="A709" s="40" t="s">
        <v>20</v>
      </c>
      <c r="B709" s="40" t="s">
        <v>1640</v>
      </c>
      <c r="C709" s="40" t="s">
        <v>1641</v>
      </c>
      <c r="D709" s="40" t="s">
        <v>287</v>
      </c>
      <c r="E709" s="40" t="s">
        <v>44</v>
      </c>
      <c r="F709" s="41">
        <v>44621</v>
      </c>
      <c r="G709" s="41">
        <v>44652</v>
      </c>
      <c r="H709" s="43">
        <v>7057.16</v>
      </c>
      <c r="I709" s="40" t="s">
        <v>34</v>
      </c>
      <c r="J709" s="40">
        <v>31</v>
      </c>
      <c r="K709" s="40">
        <v>2.75E-2</v>
      </c>
      <c r="L709" s="42">
        <v>-16.711746944444446</v>
      </c>
      <c r="M709" s="51">
        <v>0</v>
      </c>
      <c r="N709" s="42">
        <v>0</v>
      </c>
      <c r="O709" s="42">
        <v>-16.711746944444446</v>
      </c>
      <c r="P709" s="42" t="s">
        <v>19</v>
      </c>
      <c r="Q709" s="42">
        <v>-16.711746944444446</v>
      </c>
      <c r="R709" s="42">
        <v>0</v>
      </c>
    </row>
    <row r="710" spans="1:18" x14ac:dyDescent="0.25">
      <c r="A710" s="40" t="s">
        <v>20</v>
      </c>
      <c r="B710" s="40" t="s">
        <v>1642</v>
      </c>
      <c r="C710" s="40" t="s">
        <v>1643</v>
      </c>
      <c r="D710" s="40" t="s">
        <v>287</v>
      </c>
      <c r="E710" s="40" t="s">
        <v>44</v>
      </c>
      <c r="F710" s="41">
        <v>44621</v>
      </c>
      <c r="G710" s="41">
        <v>44652</v>
      </c>
      <c r="H710" s="43">
        <v>23062.66</v>
      </c>
      <c r="I710" s="40" t="s">
        <v>34</v>
      </c>
      <c r="J710" s="40">
        <v>31</v>
      </c>
      <c r="K710" s="40">
        <v>1.95E-2</v>
      </c>
      <c r="L710" s="42">
        <v>-38.726049916666668</v>
      </c>
      <c r="M710" s="51">
        <v>0</v>
      </c>
      <c r="N710" s="42">
        <v>0</v>
      </c>
      <c r="O710" s="42">
        <v>-38.726049916666668</v>
      </c>
      <c r="P710" s="42" t="s">
        <v>19</v>
      </c>
      <c r="Q710" s="42">
        <v>-38.726049916666668</v>
      </c>
      <c r="R710" s="42">
        <v>0</v>
      </c>
    </row>
    <row r="711" spans="1:18" x14ac:dyDescent="0.25">
      <c r="A711" s="40" t="s">
        <v>20</v>
      </c>
      <c r="B711" s="40" t="s">
        <v>1644</v>
      </c>
      <c r="C711" s="40" t="s">
        <v>1645</v>
      </c>
      <c r="D711" s="40" t="s">
        <v>655</v>
      </c>
      <c r="E711" s="40" t="s">
        <v>44</v>
      </c>
      <c r="F711" s="41">
        <v>44621</v>
      </c>
      <c r="G711" s="41">
        <v>44652</v>
      </c>
      <c r="H711" s="43">
        <v>162580.75</v>
      </c>
      <c r="I711" s="40" t="s">
        <v>34</v>
      </c>
      <c r="J711" s="40">
        <v>31</v>
      </c>
      <c r="K711" s="40">
        <v>0.03</v>
      </c>
      <c r="L711" s="42">
        <v>-420.00027083333327</v>
      </c>
      <c r="M711" s="51">
        <v>0</v>
      </c>
      <c r="N711" s="42">
        <v>0</v>
      </c>
      <c r="O711" s="42">
        <v>-420.00027083333327</v>
      </c>
      <c r="P711" s="42" t="s">
        <v>19</v>
      </c>
      <c r="Q711" s="42">
        <v>-420.00027083333327</v>
      </c>
      <c r="R711" s="42">
        <v>0</v>
      </c>
    </row>
    <row r="712" spans="1:18" x14ac:dyDescent="0.25">
      <c r="A712" s="40" t="s">
        <v>20</v>
      </c>
      <c r="B712" s="40" t="s">
        <v>1646</v>
      </c>
      <c r="C712" s="40" t="s">
        <v>1647</v>
      </c>
      <c r="D712" s="40" t="s">
        <v>287</v>
      </c>
      <c r="E712" s="40" t="s">
        <v>44</v>
      </c>
      <c r="F712" s="41">
        <v>44621</v>
      </c>
      <c r="G712" s="41">
        <v>44652</v>
      </c>
      <c r="H712" s="43">
        <v>102633.18</v>
      </c>
      <c r="I712" s="40" t="s">
        <v>34</v>
      </c>
      <c r="J712" s="40">
        <v>31</v>
      </c>
      <c r="K712" s="40">
        <v>2.0799999999999999E-2</v>
      </c>
      <c r="L712" s="42">
        <v>-183.82742906666664</v>
      </c>
      <c r="M712" s="51">
        <v>0</v>
      </c>
      <c r="N712" s="42">
        <v>0</v>
      </c>
      <c r="O712" s="42">
        <v>-183.82742906666664</v>
      </c>
      <c r="P712" s="42" t="s">
        <v>19</v>
      </c>
      <c r="Q712" s="42">
        <v>-183.82742906666664</v>
      </c>
      <c r="R712" s="42">
        <v>0</v>
      </c>
    </row>
    <row r="713" spans="1:18" x14ac:dyDescent="0.25">
      <c r="A713" s="40" t="s">
        <v>20</v>
      </c>
      <c r="B713" s="40" t="s">
        <v>1648</v>
      </c>
      <c r="C713" s="40" t="s">
        <v>1649</v>
      </c>
      <c r="D713" s="40" t="s">
        <v>287</v>
      </c>
      <c r="E713" s="40" t="s">
        <v>44</v>
      </c>
      <c r="F713" s="41">
        <v>44621</v>
      </c>
      <c r="G713" s="41">
        <v>44652</v>
      </c>
      <c r="H713" s="43">
        <v>12853.67</v>
      </c>
      <c r="I713" s="40" t="s">
        <v>34</v>
      </c>
      <c r="J713" s="40">
        <v>31</v>
      </c>
      <c r="K713" s="40">
        <v>2.6499999999999999E-2</v>
      </c>
      <c r="L713" s="42">
        <v>-29.331360847222221</v>
      </c>
      <c r="M713" s="51">
        <v>0</v>
      </c>
      <c r="N713" s="42">
        <v>0</v>
      </c>
      <c r="O713" s="42">
        <v>-29.331360847222221</v>
      </c>
      <c r="P713" s="42" t="s">
        <v>19</v>
      </c>
      <c r="Q713" s="42">
        <v>-29.331360847222221</v>
      </c>
      <c r="R713" s="42">
        <v>0</v>
      </c>
    </row>
    <row r="714" spans="1:18" x14ac:dyDescent="0.25">
      <c r="A714" s="40" t="s">
        <v>20</v>
      </c>
      <c r="B714" s="40" t="s">
        <v>1650</v>
      </c>
      <c r="C714" s="40" t="s">
        <v>1651</v>
      </c>
      <c r="D714" s="40" t="s">
        <v>287</v>
      </c>
      <c r="E714" s="40" t="s">
        <v>44</v>
      </c>
      <c r="F714" s="41">
        <v>44621</v>
      </c>
      <c r="G714" s="41">
        <v>44652</v>
      </c>
      <c r="H714" s="43">
        <v>97267.71</v>
      </c>
      <c r="I714" s="40" t="s">
        <v>34</v>
      </c>
      <c r="J714" s="40">
        <v>31</v>
      </c>
      <c r="K714" s="40">
        <v>2.0799999999999999E-2</v>
      </c>
      <c r="L714" s="42">
        <v>-174.21727613333334</v>
      </c>
      <c r="M714" s="51">
        <v>0</v>
      </c>
      <c r="N714" s="42">
        <v>0</v>
      </c>
      <c r="O714" s="42">
        <v>-174.21727613333334</v>
      </c>
      <c r="P714" s="42" t="s">
        <v>19</v>
      </c>
      <c r="Q714" s="42">
        <v>-174.21727613333334</v>
      </c>
      <c r="R714" s="42">
        <v>0</v>
      </c>
    </row>
    <row r="715" spans="1:18" x14ac:dyDescent="0.25">
      <c r="A715" s="40" t="s">
        <v>20</v>
      </c>
      <c r="B715" s="40" t="s">
        <v>1652</v>
      </c>
      <c r="C715" s="40" t="s">
        <v>1653</v>
      </c>
      <c r="D715" s="40" t="s">
        <v>644</v>
      </c>
      <c r="E715" s="40" t="s">
        <v>44</v>
      </c>
      <c r="F715" s="41">
        <v>44621</v>
      </c>
      <c r="G715" s="41">
        <v>44652</v>
      </c>
      <c r="H715" s="43">
        <v>162381.15</v>
      </c>
      <c r="I715" s="40" t="s">
        <v>34</v>
      </c>
      <c r="J715" s="40">
        <v>31</v>
      </c>
      <c r="K715" s="40">
        <v>1.7899999999999999E-2</v>
      </c>
      <c r="L715" s="42">
        <v>-250.29250037499997</v>
      </c>
      <c r="M715" s="51">
        <v>0</v>
      </c>
      <c r="N715" s="42">
        <v>0</v>
      </c>
      <c r="O715" s="42">
        <v>-250.29250037499997</v>
      </c>
      <c r="P715" s="42" t="s">
        <v>19</v>
      </c>
      <c r="Q715" s="42">
        <v>-250.29250037499997</v>
      </c>
      <c r="R715" s="42">
        <v>0</v>
      </c>
    </row>
    <row r="716" spans="1:18" x14ac:dyDescent="0.25">
      <c r="A716" s="40" t="s">
        <v>20</v>
      </c>
      <c r="B716" s="40" t="s">
        <v>1654</v>
      </c>
      <c r="C716" s="40" t="s">
        <v>1655</v>
      </c>
      <c r="D716" s="40" t="s">
        <v>644</v>
      </c>
      <c r="E716" s="40" t="s">
        <v>44</v>
      </c>
      <c r="F716" s="41">
        <v>44651</v>
      </c>
      <c r="G716" s="41">
        <v>44681</v>
      </c>
      <c r="H716" s="43">
        <v>247712.63</v>
      </c>
      <c r="I716" s="40" t="s">
        <v>34</v>
      </c>
      <c r="J716" s="40">
        <v>30</v>
      </c>
      <c r="K716" s="40">
        <v>3.4099999999999998E-2</v>
      </c>
      <c r="L716" s="42">
        <v>-703.91672358333335</v>
      </c>
      <c r="M716" s="51">
        <v>0</v>
      </c>
      <c r="N716" s="42">
        <v>0</v>
      </c>
      <c r="O716" s="42">
        <v>-703.91672358333335</v>
      </c>
      <c r="P716" s="42" t="s">
        <v>19</v>
      </c>
      <c r="Q716" s="42">
        <v>-23.463890786111111</v>
      </c>
      <c r="R716" s="42">
        <v>-680.4528327972223</v>
      </c>
    </row>
    <row r="717" spans="1:18" x14ac:dyDescent="0.25">
      <c r="A717" s="40" t="s">
        <v>20</v>
      </c>
      <c r="B717" s="40" t="s">
        <v>1656</v>
      </c>
      <c r="C717" s="40" t="s">
        <v>1657</v>
      </c>
      <c r="D717" s="40" t="s">
        <v>644</v>
      </c>
      <c r="E717" s="40" t="s">
        <v>44</v>
      </c>
      <c r="F717" s="41">
        <v>44651</v>
      </c>
      <c r="G717" s="41">
        <v>44742</v>
      </c>
      <c r="H717" s="43">
        <v>35263.47</v>
      </c>
      <c r="I717" s="40" t="s">
        <v>34</v>
      </c>
      <c r="J717" s="40">
        <v>91</v>
      </c>
      <c r="K717" s="40">
        <v>5.7000000000000002E-2</v>
      </c>
      <c r="L717" s="42">
        <v>-508.08783025000002</v>
      </c>
      <c r="M717" s="51">
        <v>0</v>
      </c>
      <c r="N717" s="42">
        <v>0</v>
      </c>
      <c r="O717" s="42">
        <v>-508.08783025000002</v>
      </c>
      <c r="P717" s="42" t="s">
        <v>19</v>
      </c>
      <c r="Q717" s="42">
        <v>-5.5833827500000011</v>
      </c>
      <c r="R717" s="42">
        <v>-502.50444750000003</v>
      </c>
    </row>
    <row r="718" spans="1:18" x14ac:dyDescent="0.25">
      <c r="A718" s="40" t="s">
        <v>20</v>
      </c>
      <c r="B718" s="40" t="s">
        <v>1658</v>
      </c>
      <c r="C718" s="40" t="s">
        <v>1659</v>
      </c>
      <c r="D718" s="40" t="s">
        <v>655</v>
      </c>
      <c r="E718" s="40" t="s">
        <v>44</v>
      </c>
      <c r="F718" s="41">
        <v>44621</v>
      </c>
      <c r="G718" s="41">
        <v>44652</v>
      </c>
      <c r="H718" s="43">
        <v>501147.56</v>
      </c>
      <c r="I718" s="40" t="s">
        <v>34</v>
      </c>
      <c r="J718" s="40">
        <v>31</v>
      </c>
      <c r="K718" s="40">
        <v>0</v>
      </c>
      <c r="L718" s="42">
        <v>0</v>
      </c>
      <c r="M718" s="51">
        <v>2.1999999999999999E-2</v>
      </c>
      <c r="N718" s="42">
        <v>-949.39621088888885</v>
      </c>
      <c r="O718" s="42">
        <v>-949.39621088888885</v>
      </c>
      <c r="P718" s="42" t="s">
        <v>19</v>
      </c>
      <c r="Q718" s="42">
        <v>-949.39621088888885</v>
      </c>
      <c r="R718" s="42">
        <v>0</v>
      </c>
    </row>
    <row r="719" spans="1:18" x14ac:dyDescent="0.25">
      <c r="A719" s="40" t="s">
        <v>20</v>
      </c>
      <c r="B719" s="40" t="s">
        <v>1660</v>
      </c>
      <c r="C719" s="40" t="s">
        <v>1661</v>
      </c>
      <c r="D719" s="40" t="s">
        <v>1662</v>
      </c>
      <c r="E719" s="40" t="s">
        <v>44</v>
      </c>
      <c r="F719" s="41">
        <v>44621</v>
      </c>
      <c r="G719" s="41">
        <v>44652</v>
      </c>
      <c r="H719" s="43">
        <v>4228.8999999999996</v>
      </c>
      <c r="I719" s="40" t="s">
        <v>34</v>
      </c>
      <c r="J719" s="40">
        <v>31</v>
      </c>
      <c r="K719" s="40">
        <v>4.2000000000000003E-2</v>
      </c>
      <c r="L719" s="42">
        <v>-15.294521666666666</v>
      </c>
      <c r="M719" s="51">
        <v>0</v>
      </c>
      <c r="N719" s="42">
        <v>0</v>
      </c>
      <c r="O719" s="42">
        <v>-15.294521666666666</v>
      </c>
      <c r="P719" s="42" t="s">
        <v>19</v>
      </c>
      <c r="Q719" s="42">
        <v>-15.294521666666666</v>
      </c>
      <c r="R719" s="42">
        <v>0</v>
      </c>
    </row>
    <row r="720" spans="1:18" x14ac:dyDescent="0.25">
      <c r="A720" s="40" t="s">
        <v>20</v>
      </c>
      <c r="B720" s="40" t="s">
        <v>1663</v>
      </c>
      <c r="C720" s="40" t="s">
        <v>1664</v>
      </c>
      <c r="D720" s="40" t="s">
        <v>1665</v>
      </c>
      <c r="E720" s="40" t="s">
        <v>44</v>
      </c>
      <c r="F720" s="41">
        <v>44621</v>
      </c>
      <c r="G720" s="41">
        <v>44652</v>
      </c>
      <c r="H720" s="43">
        <v>7231.74</v>
      </c>
      <c r="I720" s="40" t="s">
        <v>34</v>
      </c>
      <c r="J720" s="40">
        <v>31</v>
      </c>
      <c r="K720" s="40">
        <v>6.1199999999999997E-2</v>
      </c>
      <c r="L720" s="42">
        <v>-38.111269799999995</v>
      </c>
      <c r="M720" s="51">
        <v>0</v>
      </c>
      <c r="N720" s="42">
        <v>0</v>
      </c>
      <c r="O720" s="42">
        <v>-38.111269799999995</v>
      </c>
      <c r="P720" s="42" t="s">
        <v>19</v>
      </c>
      <c r="Q720" s="42">
        <v>-38.111269799999995</v>
      </c>
      <c r="R720" s="42">
        <v>0</v>
      </c>
    </row>
    <row r="721" spans="1:18" x14ac:dyDescent="0.25">
      <c r="A721" s="40" t="s">
        <v>20</v>
      </c>
      <c r="B721" s="40" t="s">
        <v>1666</v>
      </c>
      <c r="C721" s="40" t="s">
        <v>1667</v>
      </c>
      <c r="D721" s="40" t="s">
        <v>1665</v>
      </c>
      <c r="E721" s="40" t="s">
        <v>44</v>
      </c>
      <c r="F721" s="41">
        <v>44621</v>
      </c>
      <c r="G721" s="41">
        <v>44652</v>
      </c>
      <c r="H721" s="43">
        <v>1531.84</v>
      </c>
      <c r="I721" s="40" t="s">
        <v>34</v>
      </c>
      <c r="J721" s="40">
        <v>31</v>
      </c>
      <c r="K721" s="40">
        <v>6.5000000000000002E-2</v>
      </c>
      <c r="L721" s="42">
        <v>-8.5740488888888891</v>
      </c>
      <c r="M721" s="51">
        <v>0</v>
      </c>
      <c r="N721" s="42">
        <v>0</v>
      </c>
      <c r="O721" s="42">
        <v>-8.5740488888888891</v>
      </c>
      <c r="P721" s="42" t="s">
        <v>19</v>
      </c>
      <c r="Q721" s="42">
        <v>-8.5740488888888891</v>
      </c>
      <c r="R721" s="42">
        <v>0</v>
      </c>
    </row>
    <row r="722" spans="1:18" x14ac:dyDescent="0.25">
      <c r="A722" s="40" t="s">
        <v>20</v>
      </c>
      <c r="B722" s="40" t="s">
        <v>1668</v>
      </c>
      <c r="C722" s="40" t="s">
        <v>1669</v>
      </c>
      <c r="D722" s="40" t="s">
        <v>1662</v>
      </c>
      <c r="E722" s="40" t="s">
        <v>44</v>
      </c>
      <c r="F722" s="41">
        <v>44621</v>
      </c>
      <c r="G722" s="41">
        <v>44652</v>
      </c>
      <c r="H722" s="43">
        <v>25089.01</v>
      </c>
      <c r="I722" s="40" t="s">
        <v>34</v>
      </c>
      <c r="J722" s="40">
        <v>31</v>
      </c>
      <c r="K722" s="40">
        <v>4.4200000000000003E-2</v>
      </c>
      <c r="L722" s="42">
        <v>-95.491559727777783</v>
      </c>
      <c r="M722" s="51">
        <v>0</v>
      </c>
      <c r="N722" s="42">
        <v>0</v>
      </c>
      <c r="O722" s="42">
        <v>-95.491559727777783</v>
      </c>
      <c r="P722" s="42" t="s">
        <v>19</v>
      </c>
      <c r="Q722" s="42">
        <v>-95.491559727777783</v>
      </c>
      <c r="R722" s="42">
        <v>0</v>
      </c>
    </row>
    <row r="723" spans="1:18" x14ac:dyDescent="0.25">
      <c r="A723" s="40" t="s">
        <v>20</v>
      </c>
      <c r="B723" s="40" t="s">
        <v>1670</v>
      </c>
      <c r="C723" s="40" t="s">
        <v>1671</v>
      </c>
      <c r="D723" s="40" t="s">
        <v>1672</v>
      </c>
      <c r="E723" s="40" t="s">
        <v>44</v>
      </c>
      <c r="F723" s="41">
        <v>44621</v>
      </c>
      <c r="G723" s="41">
        <v>44652</v>
      </c>
      <c r="H723" s="43">
        <v>85058.87</v>
      </c>
      <c r="I723" s="40" t="s">
        <v>34</v>
      </c>
      <c r="J723" s="40">
        <v>31</v>
      </c>
      <c r="K723" s="40">
        <v>4.1799999999999997E-2</v>
      </c>
      <c r="L723" s="42">
        <v>-306.16467707222222</v>
      </c>
      <c r="M723" s="51">
        <v>0</v>
      </c>
      <c r="N723" s="42">
        <v>0</v>
      </c>
      <c r="O723" s="42">
        <v>-306.16467707222222</v>
      </c>
      <c r="P723" s="42" t="s">
        <v>19</v>
      </c>
      <c r="Q723" s="42">
        <v>-306.16467707222222</v>
      </c>
      <c r="R723" s="42">
        <v>0</v>
      </c>
    </row>
    <row r="724" spans="1:18" x14ac:dyDescent="0.25">
      <c r="A724" s="40" t="s">
        <v>20</v>
      </c>
      <c r="B724" s="40" t="s">
        <v>1673</v>
      </c>
      <c r="C724" s="40" t="s">
        <v>1674</v>
      </c>
      <c r="D724" s="40" t="s">
        <v>1672</v>
      </c>
      <c r="E724" s="40" t="s">
        <v>44</v>
      </c>
      <c r="F724" s="41">
        <v>44621</v>
      </c>
      <c r="G724" s="41">
        <v>44652</v>
      </c>
      <c r="H724" s="43">
        <v>9547.52</v>
      </c>
      <c r="I724" s="40" t="s">
        <v>34</v>
      </c>
      <c r="J724" s="40">
        <v>31</v>
      </c>
      <c r="K724" s="40">
        <v>5.1799999999999999E-2</v>
      </c>
      <c r="L724" s="42">
        <v>-42.587243377777774</v>
      </c>
      <c r="M724" s="51">
        <v>0</v>
      </c>
      <c r="N724" s="42">
        <v>0</v>
      </c>
      <c r="O724" s="42">
        <v>-42.587243377777774</v>
      </c>
      <c r="P724" s="42" t="s">
        <v>19</v>
      </c>
      <c r="Q724" s="42">
        <v>-42.587243377777774</v>
      </c>
      <c r="R724" s="42">
        <v>0</v>
      </c>
    </row>
    <row r="725" spans="1:18" x14ac:dyDescent="0.25">
      <c r="A725" s="40" t="s">
        <v>20</v>
      </c>
      <c r="B725" s="40" t="s">
        <v>1675</v>
      </c>
      <c r="C725" s="40" t="s">
        <v>1676</v>
      </c>
      <c r="D725" s="40" t="s">
        <v>1677</v>
      </c>
      <c r="E725" s="40" t="s">
        <v>44</v>
      </c>
      <c r="F725" s="41">
        <v>44635</v>
      </c>
      <c r="G725" s="41">
        <v>44666</v>
      </c>
      <c r="H725" s="43">
        <v>150281.71</v>
      </c>
      <c r="I725" s="40" t="s">
        <v>34</v>
      </c>
      <c r="J725" s="40">
        <v>31</v>
      </c>
      <c r="K725" s="40">
        <v>3.7100000000000001E-2</v>
      </c>
      <c r="L725" s="42">
        <v>-480.10831853055555</v>
      </c>
      <c r="M725" s="51">
        <v>0</v>
      </c>
      <c r="N725" s="42">
        <v>0</v>
      </c>
      <c r="O725" s="42">
        <v>-480.10831853055555</v>
      </c>
      <c r="P725" s="42" t="s">
        <v>19</v>
      </c>
      <c r="Q725" s="42">
        <v>-263.28520693611108</v>
      </c>
      <c r="R725" s="42">
        <v>-216.82311159444444</v>
      </c>
    </row>
    <row r="726" spans="1:18" x14ac:dyDescent="0.25">
      <c r="A726" s="40" t="s">
        <v>20</v>
      </c>
      <c r="B726" s="40" t="s">
        <v>1678</v>
      </c>
      <c r="C726" s="40" t="s">
        <v>1679</v>
      </c>
      <c r="D726" s="40" t="s">
        <v>1677</v>
      </c>
      <c r="E726" s="40" t="s">
        <v>44</v>
      </c>
      <c r="F726" s="41">
        <v>44621</v>
      </c>
      <c r="G726" s="41">
        <v>44652</v>
      </c>
      <c r="H726" s="43">
        <v>361324.84</v>
      </c>
      <c r="I726" s="40" t="s">
        <v>34</v>
      </c>
      <c r="J726" s="40">
        <v>31</v>
      </c>
      <c r="K726" s="40">
        <v>3.7999999999999999E-2</v>
      </c>
      <c r="L726" s="42">
        <v>-1182.335170888889</v>
      </c>
      <c r="M726" s="51">
        <v>0</v>
      </c>
      <c r="N726" s="42">
        <v>0</v>
      </c>
      <c r="O726" s="42">
        <v>-1182.335170888889</v>
      </c>
      <c r="P726" s="42" t="s">
        <v>19</v>
      </c>
      <c r="Q726" s="42">
        <v>-1182.335170888889</v>
      </c>
      <c r="R726" s="42">
        <v>0</v>
      </c>
    </row>
    <row r="727" spans="1:18" x14ac:dyDescent="0.25">
      <c r="A727" s="40" t="s">
        <v>20</v>
      </c>
      <c r="B727" s="40" t="s">
        <v>1680</v>
      </c>
      <c r="C727" s="40" t="s">
        <v>1681</v>
      </c>
      <c r="D727" s="40" t="s">
        <v>1662</v>
      </c>
      <c r="E727" s="40" t="s">
        <v>44</v>
      </c>
      <c r="F727" s="41">
        <v>44621</v>
      </c>
      <c r="G727" s="41">
        <v>44652</v>
      </c>
      <c r="H727" s="43">
        <v>1888.66</v>
      </c>
      <c r="I727" s="40" t="s">
        <v>34</v>
      </c>
      <c r="J727" s="40">
        <v>31</v>
      </c>
      <c r="K727" s="40">
        <v>0.02</v>
      </c>
      <c r="L727" s="42">
        <v>-3.2526922222222225</v>
      </c>
      <c r="M727" s="51">
        <v>0</v>
      </c>
      <c r="N727" s="42">
        <v>0</v>
      </c>
      <c r="O727" s="42">
        <v>-3.2526922222222225</v>
      </c>
      <c r="P727" s="42" t="s">
        <v>19</v>
      </c>
      <c r="Q727" s="42">
        <v>-3.2526922222222225</v>
      </c>
      <c r="R727" s="42">
        <v>0</v>
      </c>
    </row>
    <row r="728" spans="1:18" x14ac:dyDescent="0.25">
      <c r="A728" s="40" t="s">
        <v>20</v>
      </c>
      <c r="B728" s="40" t="s">
        <v>1682</v>
      </c>
      <c r="C728" s="40" t="s">
        <v>1683</v>
      </c>
      <c r="D728" s="40" t="s">
        <v>1684</v>
      </c>
      <c r="E728" s="40" t="s">
        <v>44</v>
      </c>
      <c r="F728" s="41">
        <v>44651</v>
      </c>
      <c r="G728" s="41">
        <v>44681</v>
      </c>
      <c r="H728" s="43">
        <v>51636.61</v>
      </c>
      <c r="I728" s="40" t="s">
        <v>34</v>
      </c>
      <c r="J728" s="40">
        <v>30</v>
      </c>
      <c r="K728" s="40">
        <v>0.03</v>
      </c>
      <c r="L728" s="42">
        <v>-129.09152499999999</v>
      </c>
      <c r="M728" s="51">
        <v>0</v>
      </c>
      <c r="N728" s="42">
        <v>0</v>
      </c>
      <c r="O728" s="42">
        <v>-129.09152499999999</v>
      </c>
      <c r="P728" s="42" t="s">
        <v>19</v>
      </c>
      <c r="Q728" s="42">
        <v>-4.3030508333333328</v>
      </c>
      <c r="R728" s="42">
        <v>-124.78847416666666</v>
      </c>
    </row>
    <row r="729" spans="1:18" x14ac:dyDescent="0.25">
      <c r="A729" s="40" t="s">
        <v>20</v>
      </c>
      <c r="B729" s="40" t="s">
        <v>1685</v>
      </c>
      <c r="C729" s="40" t="s">
        <v>1686</v>
      </c>
      <c r="D729" s="40" t="s">
        <v>1687</v>
      </c>
      <c r="E729" s="40" t="s">
        <v>44</v>
      </c>
      <c r="F729" s="41">
        <v>44651</v>
      </c>
      <c r="G729" s="41">
        <v>44681</v>
      </c>
      <c r="H729" s="43">
        <v>30698.71</v>
      </c>
      <c r="I729" s="40" t="s">
        <v>34</v>
      </c>
      <c r="J729" s="40">
        <v>30</v>
      </c>
      <c r="K729" s="40">
        <v>4.4999999999999998E-2</v>
      </c>
      <c r="L729" s="42">
        <v>-115.12016249999999</v>
      </c>
      <c r="M729" s="51">
        <v>0</v>
      </c>
      <c r="N729" s="42">
        <v>0</v>
      </c>
      <c r="O729" s="42">
        <v>-115.12016249999999</v>
      </c>
      <c r="P729" s="42" t="s">
        <v>19</v>
      </c>
      <c r="Q729" s="42">
        <v>-3.8373387499999998</v>
      </c>
      <c r="R729" s="42">
        <v>-111.28282374999999</v>
      </c>
    </row>
    <row r="730" spans="1:18" x14ac:dyDescent="0.25">
      <c r="A730" s="40" t="s">
        <v>20</v>
      </c>
      <c r="B730" s="40" t="s">
        <v>1688</v>
      </c>
      <c r="C730" s="40" t="s">
        <v>1689</v>
      </c>
      <c r="D730" s="40" t="s">
        <v>1672</v>
      </c>
      <c r="E730" s="40" t="s">
        <v>44</v>
      </c>
      <c r="F730" s="41">
        <v>44621</v>
      </c>
      <c r="G730" s="41">
        <v>44652</v>
      </c>
      <c r="H730" s="43">
        <v>451.63</v>
      </c>
      <c r="I730" s="40" t="s">
        <v>34</v>
      </c>
      <c r="J730" s="40">
        <v>31</v>
      </c>
      <c r="K730" s="40">
        <v>4.9200000000000001E-2</v>
      </c>
      <c r="L730" s="42">
        <v>-1.9134057666666668</v>
      </c>
      <c r="M730" s="51">
        <v>0</v>
      </c>
      <c r="N730" s="42">
        <v>0</v>
      </c>
      <c r="O730" s="42">
        <v>-1.9134057666666668</v>
      </c>
      <c r="P730" s="42" t="s">
        <v>19</v>
      </c>
      <c r="Q730" s="42">
        <v>-1.9134057666666668</v>
      </c>
      <c r="R730" s="42">
        <v>0</v>
      </c>
    </row>
    <row r="731" spans="1:18" x14ac:dyDescent="0.25">
      <c r="A731" s="40" t="s">
        <v>20</v>
      </c>
      <c r="B731" s="40" t="s">
        <v>1690</v>
      </c>
      <c r="C731" s="40" t="s">
        <v>1691</v>
      </c>
      <c r="D731" s="40" t="s">
        <v>1692</v>
      </c>
      <c r="E731" s="40" t="s">
        <v>44</v>
      </c>
      <c r="F731" s="41">
        <v>44627</v>
      </c>
      <c r="G731" s="41">
        <v>44658</v>
      </c>
      <c r="H731" s="43">
        <v>38748.83</v>
      </c>
      <c r="I731" s="40" t="s">
        <v>34</v>
      </c>
      <c r="J731" s="40">
        <v>31</v>
      </c>
      <c r="K731" s="40">
        <v>2.1000000000000001E-2</v>
      </c>
      <c r="L731" s="42">
        <v>-70.07080091666667</v>
      </c>
      <c r="M731" s="51">
        <v>0</v>
      </c>
      <c r="N731" s="42">
        <v>0</v>
      </c>
      <c r="O731" s="42">
        <v>-70.07080091666667</v>
      </c>
      <c r="P731" s="42" t="s">
        <v>19</v>
      </c>
      <c r="Q731" s="42">
        <v>-56.508710416666666</v>
      </c>
      <c r="R731" s="42">
        <v>-13.5620905</v>
      </c>
    </row>
    <row r="732" spans="1:18" x14ac:dyDescent="0.25">
      <c r="A732" s="40" t="s">
        <v>20</v>
      </c>
      <c r="B732" s="40" t="s">
        <v>1693</v>
      </c>
      <c r="C732" s="40" t="s">
        <v>1694</v>
      </c>
      <c r="D732" s="40" t="s">
        <v>94</v>
      </c>
      <c r="E732" s="40" t="s">
        <v>44</v>
      </c>
      <c r="F732" s="41">
        <v>44650</v>
      </c>
      <c r="G732" s="41">
        <v>44681</v>
      </c>
      <c r="H732" s="43">
        <v>9316017.0500000007</v>
      </c>
      <c r="I732" s="40" t="s">
        <v>34</v>
      </c>
      <c r="J732" s="40">
        <v>31</v>
      </c>
      <c r="K732" s="40">
        <v>0</v>
      </c>
      <c r="L732" s="42">
        <v>0</v>
      </c>
      <c r="M732" s="51">
        <v>3.3000000000000002E-2</v>
      </c>
      <c r="N732" s="42">
        <v>-26473.015117083338</v>
      </c>
      <c r="O732" s="42">
        <v>-26473.015117083338</v>
      </c>
      <c r="P732" s="42" t="s">
        <v>19</v>
      </c>
      <c r="Q732" s="42">
        <v>-1707.936459166667</v>
      </c>
      <c r="R732" s="42">
        <v>-24765.078657916671</v>
      </c>
    </row>
    <row r="733" spans="1:18" x14ac:dyDescent="0.25">
      <c r="A733" s="40" t="s">
        <v>20</v>
      </c>
      <c r="B733" s="40" t="s">
        <v>1695</v>
      </c>
      <c r="C733" s="40" t="s">
        <v>1696</v>
      </c>
      <c r="D733" s="40" t="s">
        <v>1346</v>
      </c>
      <c r="E733" s="40"/>
      <c r="F733" s="41">
        <v>44377</v>
      </c>
      <c r="G733" s="41">
        <v>44742</v>
      </c>
      <c r="H733" s="43">
        <v>2718000</v>
      </c>
      <c r="I733" s="40" t="s">
        <v>34</v>
      </c>
      <c r="J733" s="40">
        <v>360</v>
      </c>
      <c r="K733" s="40">
        <v>0</v>
      </c>
      <c r="L733" s="42">
        <v>0</v>
      </c>
      <c r="M733" s="51">
        <v>0</v>
      </c>
      <c r="N733" s="42">
        <v>0</v>
      </c>
      <c r="O733" s="42">
        <v>0</v>
      </c>
      <c r="P733" s="42" t="s">
        <v>19</v>
      </c>
      <c r="Q733" s="42">
        <v>0</v>
      </c>
      <c r="R733" s="42">
        <v>0</v>
      </c>
    </row>
    <row r="734" spans="1:18" x14ac:dyDescent="0.25">
      <c r="A734" s="40" t="s">
        <v>20</v>
      </c>
      <c r="B734" s="40" t="s">
        <v>1697</v>
      </c>
      <c r="C734" s="40" t="s">
        <v>1698</v>
      </c>
      <c r="D734" s="40" t="s">
        <v>1346</v>
      </c>
      <c r="E734" s="40"/>
      <c r="F734" s="41">
        <v>44651</v>
      </c>
      <c r="G734" s="41">
        <v>44666</v>
      </c>
      <c r="H734" s="43">
        <v>245579</v>
      </c>
      <c r="I734" s="40" t="s">
        <v>34</v>
      </c>
      <c r="J734" s="40">
        <v>15</v>
      </c>
      <c r="K734" s="40">
        <v>0</v>
      </c>
      <c r="L734" s="42">
        <v>0</v>
      </c>
      <c r="M734" s="51">
        <v>0</v>
      </c>
      <c r="N734" s="42">
        <v>0</v>
      </c>
      <c r="O734" s="42">
        <v>0</v>
      </c>
      <c r="P734" s="42" t="s">
        <v>19</v>
      </c>
      <c r="Q734" s="42">
        <v>0</v>
      </c>
      <c r="R734" s="42">
        <v>0</v>
      </c>
    </row>
    <row r="735" spans="1:18" x14ac:dyDescent="0.25">
      <c r="A735" s="40" t="s">
        <v>20</v>
      </c>
      <c r="B735" s="40" t="s">
        <v>1699</v>
      </c>
      <c r="C735" s="40" t="s">
        <v>1700</v>
      </c>
      <c r="D735" s="40" t="s">
        <v>1346</v>
      </c>
      <c r="E735" s="40"/>
      <c r="F735" s="41">
        <v>44469</v>
      </c>
      <c r="G735" s="41">
        <v>44834</v>
      </c>
      <c r="H735" s="43">
        <v>3900</v>
      </c>
      <c r="I735" s="40" t="s">
        <v>34</v>
      </c>
      <c r="J735" s="40">
        <v>360</v>
      </c>
      <c r="K735" s="40">
        <v>0</v>
      </c>
      <c r="L735" s="42">
        <v>0</v>
      </c>
      <c r="M735" s="51">
        <v>0</v>
      </c>
      <c r="N735" s="42">
        <v>0</v>
      </c>
      <c r="O735" s="42">
        <v>0</v>
      </c>
      <c r="P735" s="42" t="s">
        <v>19</v>
      </c>
      <c r="Q735" s="42">
        <v>0</v>
      </c>
      <c r="R735" s="42">
        <v>0</v>
      </c>
    </row>
    <row r="736" spans="1:18" x14ac:dyDescent="0.25">
      <c r="A736" s="40" t="s">
        <v>20</v>
      </c>
      <c r="B736" s="40" t="s">
        <v>1701</v>
      </c>
      <c r="C736" s="40" t="s">
        <v>1702</v>
      </c>
      <c r="D736" s="40" t="s">
        <v>1346</v>
      </c>
      <c r="E736" s="40"/>
      <c r="F736" s="41">
        <v>44651</v>
      </c>
      <c r="G736" s="41">
        <v>45016</v>
      </c>
      <c r="H736" s="43">
        <v>-949335.45</v>
      </c>
      <c r="I736" s="40" t="s">
        <v>34</v>
      </c>
      <c r="J736" s="40">
        <v>360</v>
      </c>
      <c r="K736" s="40">
        <v>0</v>
      </c>
      <c r="L736" s="42">
        <v>0</v>
      </c>
      <c r="M736" s="51">
        <v>0</v>
      </c>
      <c r="N736" s="42">
        <v>0</v>
      </c>
      <c r="O736" s="42">
        <v>0</v>
      </c>
      <c r="P736" s="42" t="s">
        <v>19</v>
      </c>
      <c r="Q736" s="42">
        <v>0</v>
      </c>
      <c r="R736" s="42">
        <v>0</v>
      </c>
    </row>
    <row r="737" spans="1:18" x14ac:dyDescent="0.25">
      <c r="A737" s="40" t="s">
        <v>20</v>
      </c>
      <c r="B737" s="40" t="s">
        <v>1703</v>
      </c>
      <c r="C737" s="40" t="s">
        <v>1704</v>
      </c>
      <c r="D737" s="40" t="s">
        <v>1346</v>
      </c>
      <c r="E737" s="40"/>
      <c r="F737" s="41">
        <v>44650</v>
      </c>
      <c r="G737" s="41">
        <v>44742</v>
      </c>
      <c r="H737" s="43">
        <v>-209794</v>
      </c>
      <c r="I737" s="40" t="s">
        <v>34</v>
      </c>
      <c r="J737" s="40">
        <v>90</v>
      </c>
      <c r="K737" s="40">
        <v>0</v>
      </c>
      <c r="L737" s="42">
        <v>0</v>
      </c>
      <c r="M737" s="51">
        <v>0</v>
      </c>
      <c r="N737" s="42">
        <v>0</v>
      </c>
      <c r="O737" s="42">
        <v>0</v>
      </c>
      <c r="P737" s="42" t="s">
        <v>19</v>
      </c>
      <c r="Q737" s="42">
        <v>0</v>
      </c>
      <c r="R737" s="42">
        <v>0</v>
      </c>
    </row>
    <row r="738" spans="1:18" x14ac:dyDescent="0.25">
      <c r="A738" s="40" t="s">
        <v>20</v>
      </c>
      <c r="B738" s="40" t="s">
        <v>1705</v>
      </c>
      <c r="C738" s="40" t="s">
        <v>1706</v>
      </c>
      <c r="D738" s="40" t="s">
        <v>1346</v>
      </c>
      <c r="E738" s="40"/>
      <c r="F738" s="41">
        <v>44650</v>
      </c>
      <c r="G738" s="41">
        <v>44742</v>
      </c>
      <c r="H738" s="43">
        <v>-49834203</v>
      </c>
      <c r="I738" s="40" t="s">
        <v>34</v>
      </c>
      <c r="J738" s="40">
        <v>90</v>
      </c>
      <c r="K738" s="40">
        <v>0</v>
      </c>
      <c r="L738" s="42">
        <v>0</v>
      </c>
      <c r="M738" s="51">
        <v>0</v>
      </c>
      <c r="N738" s="42">
        <v>0</v>
      </c>
      <c r="O738" s="42">
        <v>0</v>
      </c>
      <c r="P738" s="42" t="s">
        <v>19</v>
      </c>
      <c r="Q738" s="42">
        <v>0</v>
      </c>
      <c r="R738" s="42">
        <v>0</v>
      </c>
    </row>
    <row r="739" spans="1:18" x14ac:dyDescent="0.25">
      <c r="A739" s="40" t="s">
        <v>20</v>
      </c>
      <c r="B739" s="40" t="s">
        <v>1707</v>
      </c>
      <c r="C739" s="40" t="s">
        <v>1708</v>
      </c>
      <c r="D739" s="40" t="s">
        <v>1346</v>
      </c>
      <c r="E739" s="40"/>
      <c r="F739" s="41">
        <v>44350</v>
      </c>
      <c r="G739" s="41">
        <v>48760</v>
      </c>
      <c r="H739" s="43">
        <v>-26101.57</v>
      </c>
      <c r="I739" s="40" t="s">
        <v>34</v>
      </c>
      <c r="J739" s="40">
        <v>4347</v>
      </c>
      <c r="K739" s="40">
        <v>0</v>
      </c>
      <c r="L739" s="42">
        <v>0</v>
      </c>
      <c r="M739" s="51">
        <v>0</v>
      </c>
      <c r="N739" s="42">
        <v>0</v>
      </c>
      <c r="O739" s="42">
        <v>0</v>
      </c>
      <c r="P739" s="42" t="s">
        <v>19</v>
      </c>
      <c r="Q739" s="42">
        <v>0</v>
      </c>
      <c r="R739" s="42">
        <v>0</v>
      </c>
    </row>
    <row r="740" spans="1:18" x14ac:dyDescent="0.25">
      <c r="A740" s="40" t="s">
        <v>20</v>
      </c>
      <c r="B740" s="40" t="s">
        <v>1709</v>
      </c>
      <c r="C740" s="40" t="s">
        <v>1710</v>
      </c>
      <c r="D740" s="40" t="s">
        <v>1346</v>
      </c>
      <c r="E740" s="40"/>
      <c r="F740" s="41">
        <v>44560</v>
      </c>
      <c r="G740" s="41">
        <v>44742</v>
      </c>
      <c r="H740" s="43">
        <v>-1470493.15</v>
      </c>
      <c r="I740" s="40" t="s">
        <v>34</v>
      </c>
      <c r="J740" s="40">
        <v>180</v>
      </c>
      <c r="K740" s="40">
        <v>0</v>
      </c>
      <c r="L740" s="42">
        <v>0</v>
      </c>
      <c r="M740" s="51">
        <v>0</v>
      </c>
      <c r="N740" s="42">
        <v>0</v>
      </c>
      <c r="O740" s="42">
        <v>0</v>
      </c>
      <c r="P740" s="42" t="s">
        <v>19</v>
      </c>
      <c r="Q740" s="42">
        <v>0</v>
      </c>
      <c r="R740" s="42">
        <v>0</v>
      </c>
    </row>
    <row r="741" spans="1:18" x14ac:dyDescent="0.25">
      <c r="A741" s="40" t="s">
        <v>20</v>
      </c>
      <c r="B741" s="40" t="s">
        <v>1711</v>
      </c>
      <c r="C741" s="40" t="s">
        <v>1712</v>
      </c>
      <c r="D741" s="40" t="s">
        <v>1346</v>
      </c>
      <c r="E741" s="40"/>
      <c r="F741" s="41">
        <v>44651</v>
      </c>
      <c r="G741" s="41">
        <v>44742</v>
      </c>
      <c r="H741" s="43">
        <v>-1600201.3</v>
      </c>
      <c r="I741" s="40" t="s">
        <v>34</v>
      </c>
      <c r="J741" s="40">
        <v>90</v>
      </c>
      <c r="K741" s="40">
        <v>0</v>
      </c>
      <c r="L741" s="42">
        <v>0</v>
      </c>
      <c r="M741" s="51">
        <v>0</v>
      </c>
      <c r="N741" s="42">
        <v>0</v>
      </c>
      <c r="O741" s="42">
        <v>0</v>
      </c>
      <c r="P741" s="42" t="s">
        <v>19</v>
      </c>
      <c r="Q741" s="42">
        <v>0</v>
      </c>
      <c r="R741" s="42">
        <v>0</v>
      </c>
    </row>
    <row r="742" spans="1:18" x14ac:dyDescent="0.25">
      <c r="A742" s="40" t="s">
        <v>20</v>
      </c>
      <c r="B742" s="40" t="s">
        <v>1713</v>
      </c>
      <c r="C742" s="40" t="s">
        <v>1714</v>
      </c>
      <c r="D742" s="40" t="s">
        <v>1346</v>
      </c>
      <c r="E742" s="40"/>
      <c r="F742" s="41">
        <v>44561</v>
      </c>
      <c r="G742" s="41">
        <v>44926</v>
      </c>
      <c r="H742" s="43">
        <v>-9000000</v>
      </c>
      <c r="I742" s="40" t="s">
        <v>34</v>
      </c>
      <c r="J742" s="40">
        <v>360</v>
      </c>
      <c r="K742" s="40">
        <v>0</v>
      </c>
      <c r="L742" s="42">
        <v>0</v>
      </c>
      <c r="M742" s="51">
        <v>0</v>
      </c>
      <c r="N742" s="42">
        <v>0</v>
      </c>
      <c r="O742" s="42">
        <v>0</v>
      </c>
      <c r="P742" s="42" t="s">
        <v>19</v>
      </c>
      <c r="Q742" s="42">
        <v>0</v>
      </c>
      <c r="R742" s="42">
        <v>0</v>
      </c>
    </row>
    <row r="743" spans="1:18" x14ac:dyDescent="0.25">
      <c r="A743" s="40" t="s">
        <v>20</v>
      </c>
      <c r="B743" s="40" t="s">
        <v>1715</v>
      </c>
      <c r="C743" s="40" t="s">
        <v>1716</v>
      </c>
      <c r="D743" s="40" t="s">
        <v>1346</v>
      </c>
      <c r="E743" s="40"/>
      <c r="F743" s="41">
        <v>44651</v>
      </c>
      <c r="G743" s="41">
        <v>44742</v>
      </c>
      <c r="H743" s="43">
        <v>8240000</v>
      </c>
      <c r="I743" s="40" t="s">
        <v>34</v>
      </c>
      <c r="J743" s="40">
        <v>90</v>
      </c>
      <c r="K743" s="40">
        <v>0</v>
      </c>
      <c r="L743" s="42">
        <v>0</v>
      </c>
      <c r="M743" s="51">
        <v>0</v>
      </c>
      <c r="N743" s="42">
        <v>0</v>
      </c>
      <c r="O743" s="42">
        <v>0</v>
      </c>
      <c r="P743" s="42" t="s">
        <v>19</v>
      </c>
      <c r="Q743" s="42">
        <v>0</v>
      </c>
      <c r="R743" s="42">
        <v>0</v>
      </c>
    </row>
    <row r="744" spans="1:18" x14ac:dyDescent="0.25">
      <c r="A744" s="40" t="s">
        <v>20</v>
      </c>
      <c r="B744" s="40" t="s">
        <v>1717</v>
      </c>
      <c r="C744" s="40" t="s">
        <v>1718</v>
      </c>
      <c r="D744" s="40" t="s">
        <v>1346</v>
      </c>
      <c r="E744" s="40"/>
      <c r="F744" s="41">
        <v>44561</v>
      </c>
      <c r="G744" s="41">
        <v>44926</v>
      </c>
      <c r="H744" s="43">
        <v>5000000</v>
      </c>
      <c r="I744" s="40" t="s">
        <v>34</v>
      </c>
      <c r="J744" s="40">
        <v>360</v>
      </c>
      <c r="K744" s="40">
        <v>0</v>
      </c>
      <c r="L744" s="42">
        <v>0</v>
      </c>
      <c r="M744" s="51">
        <v>0</v>
      </c>
      <c r="N744" s="42">
        <v>0</v>
      </c>
      <c r="O744" s="42">
        <v>0</v>
      </c>
      <c r="P744" s="42" t="s">
        <v>19</v>
      </c>
      <c r="Q744" s="42">
        <v>0</v>
      </c>
      <c r="R744" s="42">
        <v>0</v>
      </c>
    </row>
    <row r="745" spans="1:18" x14ac:dyDescent="0.25">
      <c r="A745" s="40" t="s">
        <v>20</v>
      </c>
      <c r="B745" s="40" t="s">
        <v>1719</v>
      </c>
      <c r="C745" s="40" t="s">
        <v>1720</v>
      </c>
      <c r="D745" s="40" t="s">
        <v>1346</v>
      </c>
      <c r="E745" s="40"/>
      <c r="F745" s="41">
        <v>44377</v>
      </c>
      <c r="G745" s="41">
        <v>44742</v>
      </c>
      <c r="H745" s="43">
        <v>-2000000</v>
      </c>
      <c r="I745" s="40" t="s">
        <v>34</v>
      </c>
      <c r="J745" s="40">
        <v>360</v>
      </c>
      <c r="K745" s="40">
        <v>0</v>
      </c>
      <c r="L745" s="42">
        <v>0</v>
      </c>
      <c r="M745" s="51">
        <v>0</v>
      </c>
      <c r="N745" s="42">
        <v>0</v>
      </c>
      <c r="O745" s="42">
        <v>0</v>
      </c>
      <c r="P745" s="42" t="s">
        <v>19</v>
      </c>
      <c r="Q745" s="42">
        <v>0</v>
      </c>
      <c r="R745" s="42">
        <v>0</v>
      </c>
    </row>
    <row r="746" spans="1:18" x14ac:dyDescent="0.25">
      <c r="A746" s="40" t="s">
        <v>20</v>
      </c>
      <c r="B746" s="40" t="s">
        <v>1721</v>
      </c>
      <c r="C746" s="40" t="s">
        <v>1722</v>
      </c>
      <c r="D746" s="40" t="s">
        <v>1346</v>
      </c>
      <c r="E746" s="40"/>
      <c r="F746" s="41">
        <v>44469</v>
      </c>
      <c r="G746" s="41">
        <v>44834</v>
      </c>
      <c r="H746" s="43">
        <v>1751395.06</v>
      </c>
      <c r="I746" s="40" t="s">
        <v>34</v>
      </c>
      <c r="J746" s="40">
        <v>360</v>
      </c>
      <c r="K746" s="40">
        <v>0</v>
      </c>
      <c r="L746" s="42">
        <v>0</v>
      </c>
      <c r="M746" s="51">
        <v>0</v>
      </c>
      <c r="N746" s="42">
        <v>0</v>
      </c>
      <c r="O746" s="42">
        <v>0</v>
      </c>
      <c r="P746" s="42" t="s">
        <v>19</v>
      </c>
      <c r="Q746" s="42">
        <v>0</v>
      </c>
      <c r="R746" s="42">
        <v>0</v>
      </c>
    </row>
    <row r="747" spans="1:18" x14ac:dyDescent="0.25">
      <c r="A747" s="40" t="s">
        <v>20</v>
      </c>
      <c r="B747" s="40" t="s">
        <v>1723</v>
      </c>
      <c r="C747" s="40" t="s">
        <v>1724</v>
      </c>
      <c r="D747" s="40" t="s">
        <v>1346</v>
      </c>
      <c r="E747" s="40"/>
      <c r="F747" s="41">
        <v>44469</v>
      </c>
      <c r="G747" s="41">
        <v>44834</v>
      </c>
      <c r="H747" s="43">
        <v>590450.97</v>
      </c>
      <c r="I747" s="40" t="s">
        <v>34</v>
      </c>
      <c r="J747" s="40">
        <v>360</v>
      </c>
      <c r="K747" s="40">
        <v>0</v>
      </c>
      <c r="L747" s="42">
        <v>0</v>
      </c>
      <c r="M747" s="51">
        <v>0</v>
      </c>
      <c r="N747" s="42">
        <v>0</v>
      </c>
      <c r="O747" s="42">
        <v>0</v>
      </c>
      <c r="P747" s="42" t="s">
        <v>19</v>
      </c>
      <c r="Q747" s="42">
        <v>0</v>
      </c>
      <c r="R747" s="42">
        <v>0</v>
      </c>
    </row>
    <row r="748" spans="1:18" x14ac:dyDescent="0.25">
      <c r="A748" s="40" t="s">
        <v>20</v>
      </c>
      <c r="B748" s="40" t="s">
        <v>1725</v>
      </c>
      <c r="C748" s="40" t="s">
        <v>1726</v>
      </c>
      <c r="D748" s="40" t="s">
        <v>1346</v>
      </c>
      <c r="E748" s="40"/>
      <c r="F748" s="41">
        <v>44469</v>
      </c>
      <c r="G748" s="41">
        <v>44834</v>
      </c>
      <c r="H748" s="43">
        <v>2976142.02</v>
      </c>
      <c r="I748" s="40" t="s">
        <v>34</v>
      </c>
      <c r="J748" s="40">
        <v>360</v>
      </c>
      <c r="K748" s="40">
        <v>0</v>
      </c>
      <c r="L748" s="42">
        <v>0</v>
      </c>
      <c r="M748" s="51">
        <v>0</v>
      </c>
      <c r="N748" s="42">
        <v>0</v>
      </c>
      <c r="O748" s="42">
        <v>0</v>
      </c>
      <c r="P748" s="42" t="s">
        <v>19</v>
      </c>
      <c r="Q748" s="42">
        <v>0</v>
      </c>
      <c r="R748" s="42">
        <v>0</v>
      </c>
    </row>
    <row r="749" spans="1:18" x14ac:dyDescent="0.25">
      <c r="A749" s="40" t="s">
        <v>20</v>
      </c>
      <c r="B749" s="40" t="s">
        <v>1727</v>
      </c>
      <c r="C749" s="40" t="s">
        <v>1728</v>
      </c>
      <c r="D749" s="40" t="s">
        <v>1346</v>
      </c>
      <c r="E749" s="40"/>
      <c r="F749" s="41">
        <v>44651</v>
      </c>
      <c r="G749" s="41">
        <v>44666</v>
      </c>
      <c r="H749" s="43">
        <v>476328</v>
      </c>
      <c r="I749" s="40" t="s">
        <v>34</v>
      </c>
      <c r="J749" s="40">
        <v>15</v>
      </c>
      <c r="K749" s="40">
        <v>0</v>
      </c>
      <c r="L749" s="42">
        <v>0</v>
      </c>
      <c r="M749" s="51">
        <v>0</v>
      </c>
      <c r="N749" s="42">
        <v>0</v>
      </c>
      <c r="O749" s="42">
        <v>0</v>
      </c>
      <c r="P749" s="42" t="s">
        <v>19</v>
      </c>
      <c r="Q749" s="42">
        <v>0</v>
      </c>
      <c r="R749" s="42">
        <v>0</v>
      </c>
    </row>
    <row r="750" spans="1:18" x14ac:dyDescent="0.25">
      <c r="A750" s="40" t="s">
        <v>20</v>
      </c>
      <c r="B750" s="40" t="s">
        <v>1729</v>
      </c>
      <c r="C750" s="40" t="s">
        <v>1730</v>
      </c>
      <c r="D750" s="40" t="s">
        <v>1346</v>
      </c>
      <c r="E750" s="40"/>
      <c r="F750" s="41">
        <v>44562</v>
      </c>
      <c r="G750" s="41">
        <v>44652</v>
      </c>
      <c r="H750" s="43">
        <v>81263</v>
      </c>
      <c r="I750" s="40" t="s">
        <v>34</v>
      </c>
      <c r="J750" s="40">
        <v>90</v>
      </c>
      <c r="K750" s="40">
        <v>0</v>
      </c>
      <c r="L750" s="42">
        <v>0</v>
      </c>
      <c r="M750" s="51">
        <v>0</v>
      </c>
      <c r="N750" s="42">
        <v>0</v>
      </c>
      <c r="O750" s="42">
        <v>0</v>
      </c>
      <c r="P750" s="42" t="s">
        <v>19</v>
      </c>
      <c r="Q750" s="42">
        <v>0</v>
      </c>
      <c r="R750" s="42">
        <v>0</v>
      </c>
    </row>
    <row r="751" spans="1:18" x14ac:dyDescent="0.25">
      <c r="A751" s="40" t="s">
        <v>20</v>
      </c>
      <c r="B751" s="40" t="s">
        <v>1731</v>
      </c>
      <c r="C751" s="40" t="s">
        <v>1732</v>
      </c>
      <c r="D751" s="40" t="s">
        <v>1346</v>
      </c>
      <c r="E751" s="40"/>
      <c r="F751" s="41">
        <v>44651</v>
      </c>
      <c r="G751" s="41">
        <v>44666</v>
      </c>
      <c r="H751" s="43">
        <v>53290</v>
      </c>
      <c r="I751" s="40" t="s">
        <v>34</v>
      </c>
      <c r="J751" s="40">
        <v>15</v>
      </c>
      <c r="K751" s="40">
        <v>0</v>
      </c>
      <c r="L751" s="42">
        <v>0</v>
      </c>
      <c r="M751" s="51">
        <v>0</v>
      </c>
      <c r="N751" s="42">
        <v>0</v>
      </c>
      <c r="O751" s="42">
        <v>0</v>
      </c>
      <c r="P751" s="42" t="s">
        <v>19</v>
      </c>
      <c r="Q751" s="42">
        <v>0</v>
      </c>
      <c r="R751" s="42">
        <v>0</v>
      </c>
    </row>
    <row r="752" spans="1:18" x14ac:dyDescent="0.25">
      <c r="A752" s="40" t="s">
        <v>20</v>
      </c>
      <c r="B752" s="40" t="s">
        <v>1733</v>
      </c>
      <c r="C752" s="40" t="s">
        <v>1734</v>
      </c>
      <c r="D752" s="40" t="s">
        <v>1346</v>
      </c>
      <c r="E752" s="40"/>
      <c r="F752" s="41">
        <v>44651</v>
      </c>
      <c r="G752" s="41">
        <v>45016</v>
      </c>
      <c r="H752" s="43">
        <v>-1152119.26</v>
      </c>
      <c r="I752" s="40" t="s">
        <v>34</v>
      </c>
      <c r="J752" s="40">
        <v>360</v>
      </c>
      <c r="K752" s="40">
        <v>0</v>
      </c>
      <c r="L752" s="42">
        <v>0</v>
      </c>
      <c r="M752" s="51">
        <v>0</v>
      </c>
      <c r="N752" s="42">
        <v>0</v>
      </c>
      <c r="O752" s="42">
        <v>0</v>
      </c>
      <c r="P752" s="42" t="s">
        <v>19</v>
      </c>
      <c r="Q752" s="42">
        <v>0</v>
      </c>
      <c r="R752" s="42">
        <v>0</v>
      </c>
    </row>
    <row r="753" spans="1:18" x14ac:dyDescent="0.25">
      <c r="A753" s="40" t="s">
        <v>20</v>
      </c>
      <c r="B753" s="40" t="s">
        <v>1735</v>
      </c>
      <c r="C753" s="40" t="s">
        <v>1736</v>
      </c>
      <c r="D753" s="40" t="s">
        <v>1346</v>
      </c>
      <c r="E753" s="40"/>
      <c r="F753" s="41">
        <v>44469</v>
      </c>
      <c r="G753" s="41">
        <v>44834</v>
      </c>
      <c r="H753" s="43">
        <v>199090</v>
      </c>
      <c r="I753" s="40" t="s">
        <v>34</v>
      </c>
      <c r="J753" s="40">
        <v>360</v>
      </c>
      <c r="K753" s="40">
        <v>0</v>
      </c>
      <c r="L753" s="42">
        <v>0</v>
      </c>
      <c r="M753" s="51">
        <v>0</v>
      </c>
      <c r="N753" s="42">
        <v>0</v>
      </c>
      <c r="O753" s="42">
        <v>0</v>
      </c>
      <c r="P753" s="42" t="s">
        <v>19</v>
      </c>
      <c r="Q753" s="42">
        <v>0</v>
      </c>
      <c r="R753" s="42">
        <v>0</v>
      </c>
    </row>
    <row r="754" spans="1:18" x14ac:dyDescent="0.25">
      <c r="A754" s="40" t="s">
        <v>20</v>
      </c>
      <c r="B754" s="40" t="s">
        <v>1737</v>
      </c>
      <c r="C754" s="40" t="s">
        <v>1738</v>
      </c>
      <c r="D754" s="40" t="s">
        <v>1346</v>
      </c>
      <c r="E754" s="40"/>
      <c r="F754" s="41">
        <v>44377</v>
      </c>
      <c r="G754" s="41">
        <v>44742</v>
      </c>
      <c r="H754" s="43">
        <v>-292000</v>
      </c>
      <c r="I754" s="40" t="s">
        <v>34</v>
      </c>
      <c r="J754" s="40">
        <v>360</v>
      </c>
      <c r="K754" s="40">
        <v>0</v>
      </c>
      <c r="L754" s="42">
        <v>0</v>
      </c>
      <c r="M754" s="51">
        <v>0</v>
      </c>
      <c r="N754" s="42">
        <v>0</v>
      </c>
      <c r="O754" s="42">
        <v>0</v>
      </c>
      <c r="P754" s="42" t="s">
        <v>19</v>
      </c>
      <c r="Q754" s="42">
        <v>0</v>
      </c>
      <c r="R754" s="42">
        <v>0</v>
      </c>
    </row>
    <row r="755" spans="1:18" x14ac:dyDescent="0.25">
      <c r="A755" s="40" t="s">
        <v>20</v>
      </c>
      <c r="B755" s="40" t="s">
        <v>1739</v>
      </c>
      <c r="C755" s="40" t="s">
        <v>1740</v>
      </c>
      <c r="D755" s="40" t="s">
        <v>1346</v>
      </c>
      <c r="E755" s="40"/>
      <c r="F755" s="41">
        <v>44377</v>
      </c>
      <c r="G755" s="41">
        <v>44742</v>
      </c>
      <c r="H755" s="43">
        <v>-103595</v>
      </c>
      <c r="I755" s="40" t="s">
        <v>34</v>
      </c>
      <c r="J755" s="40">
        <v>360</v>
      </c>
      <c r="K755" s="40">
        <v>0</v>
      </c>
      <c r="L755" s="42">
        <v>0</v>
      </c>
      <c r="M755" s="51">
        <v>0</v>
      </c>
      <c r="N755" s="42">
        <v>0</v>
      </c>
      <c r="O755" s="42">
        <v>0</v>
      </c>
      <c r="P755" s="42" t="s">
        <v>19</v>
      </c>
      <c r="Q755" s="42">
        <v>0</v>
      </c>
      <c r="R755" s="42">
        <v>0</v>
      </c>
    </row>
    <row r="756" spans="1:18" x14ac:dyDescent="0.25">
      <c r="A756" s="40" t="s">
        <v>20</v>
      </c>
      <c r="B756" s="40" t="s">
        <v>1741</v>
      </c>
      <c r="C756" s="40" t="s">
        <v>1742</v>
      </c>
      <c r="D756" s="40" t="s">
        <v>1743</v>
      </c>
      <c r="E756" s="40" t="s">
        <v>44</v>
      </c>
      <c r="F756" s="41">
        <v>44629</v>
      </c>
      <c r="G756" s="41">
        <v>44660</v>
      </c>
      <c r="H756" s="43">
        <v>29722.65</v>
      </c>
      <c r="I756" s="40" t="s">
        <v>34</v>
      </c>
      <c r="J756" s="40">
        <v>31</v>
      </c>
      <c r="K756" s="40">
        <v>1.6400000000000001E-2</v>
      </c>
      <c r="L756" s="42">
        <v>-41.97498683333334</v>
      </c>
      <c r="M756" s="51">
        <v>0</v>
      </c>
      <c r="N756" s="42">
        <v>0</v>
      </c>
      <c r="O756" s="42">
        <v>-41.97498683333334</v>
      </c>
      <c r="P756" s="42" t="s">
        <v>169</v>
      </c>
      <c r="Q756" s="42">
        <v>-31.142732166666672</v>
      </c>
      <c r="R756" s="42">
        <v>-10.832254666666667</v>
      </c>
    </row>
    <row r="757" spans="1:18" x14ac:dyDescent="0.25">
      <c r="A757" s="40" t="s">
        <v>20</v>
      </c>
      <c r="B757" s="40" t="s">
        <v>1744</v>
      </c>
      <c r="C757" s="40" t="s">
        <v>1745</v>
      </c>
      <c r="D757" s="40" t="s">
        <v>1743</v>
      </c>
      <c r="E757" s="40" t="s">
        <v>44</v>
      </c>
      <c r="F757" s="41">
        <v>44632</v>
      </c>
      <c r="G757" s="41">
        <v>44663</v>
      </c>
      <c r="H757" s="43">
        <v>65363.9</v>
      </c>
      <c r="I757" s="40" t="s">
        <v>34</v>
      </c>
      <c r="J757" s="40">
        <v>31</v>
      </c>
      <c r="K757" s="40">
        <v>1.6400000000000001E-2</v>
      </c>
      <c r="L757" s="42">
        <v>-92.30835211111112</v>
      </c>
      <c r="M757" s="51">
        <v>0</v>
      </c>
      <c r="N757" s="42">
        <v>0</v>
      </c>
      <c r="O757" s="42">
        <v>-92.30835211111112</v>
      </c>
      <c r="P757" s="42" t="s">
        <v>169</v>
      </c>
      <c r="Q757" s="42">
        <v>-59.553775555555561</v>
      </c>
      <c r="R757" s="42">
        <v>-32.754576555555559</v>
      </c>
    </row>
    <row r="758" spans="1:18" x14ac:dyDescent="0.25">
      <c r="A758" s="40" t="s">
        <v>20</v>
      </c>
      <c r="B758" s="40" t="s">
        <v>1744</v>
      </c>
      <c r="C758" s="40" t="s">
        <v>1745</v>
      </c>
      <c r="D758" s="40" t="s">
        <v>1743</v>
      </c>
      <c r="E758" s="40" t="s">
        <v>44</v>
      </c>
      <c r="F758" s="41">
        <v>44632</v>
      </c>
      <c r="G758" s="41">
        <v>44663</v>
      </c>
      <c r="H758" s="43">
        <v>68169.87</v>
      </c>
      <c r="I758" s="40" t="s">
        <v>34</v>
      </c>
      <c r="J758" s="40">
        <v>31</v>
      </c>
      <c r="K758" s="40">
        <v>1.6400000000000001E-2</v>
      </c>
      <c r="L758" s="42">
        <v>-92.30835211111112</v>
      </c>
      <c r="M758" s="51">
        <v>0</v>
      </c>
      <c r="N758" s="42">
        <v>0</v>
      </c>
      <c r="O758" s="42">
        <v>-92.30835211111112</v>
      </c>
      <c r="P758" s="42" t="s">
        <v>169</v>
      </c>
      <c r="Q758" s="42">
        <v>-59.553775555555561</v>
      </c>
      <c r="R758" s="42">
        <v>-32.754576555555559</v>
      </c>
    </row>
    <row r="759" spans="1:18" x14ac:dyDescent="0.25">
      <c r="A759" s="40" t="s">
        <v>20</v>
      </c>
      <c r="B759" s="40" t="s">
        <v>1746</v>
      </c>
      <c r="C759" s="40" t="s">
        <v>1747</v>
      </c>
      <c r="D759" s="40" t="s">
        <v>1743</v>
      </c>
      <c r="E759" s="40" t="s">
        <v>44</v>
      </c>
      <c r="F759" s="41">
        <v>44629</v>
      </c>
      <c r="G759" s="41">
        <v>44660</v>
      </c>
      <c r="H759" s="43">
        <v>32879.81</v>
      </c>
      <c r="I759" s="40" t="s">
        <v>34</v>
      </c>
      <c r="J759" s="40">
        <v>31</v>
      </c>
      <c r="K759" s="40">
        <v>1.6400000000000001E-2</v>
      </c>
      <c r="L759" s="42">
        <v>-46.433598344444441</v>
      </c>
      <c r="M759" s="51">
        <v>0</v>
      </c>
      <c r="N759" s="42">
        <v>0</v>
      </c>
      <c r="O759" s="42">
        <v>-46.433598344444441</v>
      </c>
      <c r="P759" s="42" t="s">
        <v>169</v>
      </c>
      <c r="Q759" s="42">
        <v>-34.450734255555552</v>
      </c>
      <c r="R759" s="42">
        <v>-11.982864088888888</v>
      </c>
    </row>
    <row r="760" spans="1:18" x14ac:dyDescent="0.25">
      <c r="A760" s="40" t="s">
        <v>20</v>
      </c>
      <c r="B760" s="40" t="s">
        <v>1748</v>
      </c>
      <c r="C760" s="40" t="s">
        <v>1749</v>
      </c>
      <c r="D760" s="40" t="s">
        <v>730</v>
      </c>
      <c r="E760" s="40" t="s">
        <v>44</v>
      </c>
      <c r="F760" s="41">
        <v>44635</v>
      </c>
      <c r="G760" s="41">
        <v>44666</v>
      </c>
      <c r="H760" s="43">
        <v>9665.6</v>
      </c>
      <c r="I760" s="40" t="s">
        <v>34</v>
      </c>
      <c r="J760" s="40">
        <v>31</v>
      </c>
      <c r="K760" s="40">
        <v>0.02</v>
      </c>
      <c r="L760" s="42">
        <v>-16.64631111111111</v>
      </c>
      <c r="M760" s="51">
        <v>0</v>
      </c>
      <c r="N760" s="42">
        <v>0</v>
      </c>
      <c r="O760" s="42">
        <v>-16.64631111111111</v>
      </c>
      <c r="P760" s="42" t="s">
        <v>19</v>
      </c>
      <c r="Q760" s="42">
        <v>-9.1286222222222211</v>
      </c>
      <c r="R760" s="42">
        <v>-7.5176888888888884</v>
      </c>
    </row>
    <row r="761" spans="1:18" x14ac:dyDescent="0.25">
      <c r="A761" s="40" t="s">
        <v>20</v>
      </c>
      <c r="B761" s="40" t="s">
        <v>1750</v>
      </c>
      <c r="C761" s="40" t="s">
        <v>1751</v>
      </c>
      <c r="D761" s="40" t="s">
        <v>636</v>
      </c>
      <c r="E761" s="40" t="s">
        <v>44</v>
      </c>
      <c r="F761" s="41">
        <v>44621</v>
      </c>
      <c r="G761" s="41">
        <v>44652</v>
      </c>
      <c r="H761" s="43">
        <v>272754.05</v>
      </c>
      <c r="I761" s="40" t="s">
        <v>34</v>
      </c>
      <c r="J761" s="40">
        <v>31</v>
      </c>
      <c r="K761" s="40">
        <v>1.2800000000000001E-2</v>
      </c>
      <c r="L761" s="42">
        <v>-300.63557511111111</v>
      </c>
      <c r="M761" s="51">
        <v>0</v>
      </c>
      <c r="N761" s="42">
        <v>0</v>
      </c>
      <c r="O761" s="42">
        <v>-300.63557511111111</v>
      </c>
      <c r="P761" s="42" t="s">
        <v>240</v>
      </c>
      <c r="Q761" s="42">
        <v>-300.63557511111111</v>
      </c>
      <c r="R761" s="42">
        <v>0</v>
      </c>
    </row>
    <row r="762" spans="1:18" x14ac:dyDescent="0.25">
      <c r="A762" s="40" t="s">
        <v>20</v>
      </c>
      <c r="B762" s="40" t="s">
        <v>1752</v>
      </c>
      <c r="C762" s="40" t="s">
        <v>1753</v>
      </c>
      <c r="D762" s="40" t="s">
        <v>636</v>
      </c>
      <c r="E762" s="40" t="s">
        <v>44</v>
      </c>
      <c r="F762" s="41">
        <v>44650</v>
      </c>
      <c r="G762" s="41">
        <v>44681</v>
      </c>
      <c r="H762" s="43">
        <v>557036.31000000006</v>
      </c>
      <c r="I762" s="40" t="s">
        <v>34</v>
      </c>
      <c r="J762" s="40">
        <v>31</v>
      </c>
      <c r="K762" s="40">
        <v>1.24E-2</v>
      </c>
      <c r="L762" s="42">
        <v>-594.79099323333344</v>
      </c>
      <c r="M762" s="51">
        <v>0</v>
      </c>
      <c r="N762" s="42">
        <v>0</v>
      </c>
      <c r="O762" s="42">
        <v>-594.79099323333344</v>
      </c>
      <c r="P762" s="42" t="s">
        <v>240</v>
      </c>
      <c r="Q762" s="42">
        <v>-38.373612466666671</v>
      </c>
      <c r="R762" s="42">
        <v>-556.41738076666672</v>
      </c>
    </row>
    <row r="763" spans="1:18" x14ac:dyDescent="0.25">
      <c r="A763" s="40" t="s">
        <v>20</v>
      </c>
      <c r="B763" s="40" t="s">
        <v>1754</v>
      </c>
      <c r="C763" s="40" t="s">
        <v>1755</v>
      </c>
      <c r="D763" s="40" t="s">
        <v>364</v>
      </c>
      <c r="E763" s="40" t="s">
        <v>365</v>
      </c>
      <c r="F763" s="41">
        <v>44651</v>
      </c>
      <c r="G763" s="41">
        <v>44742</v>
      </c>
      <c r="H763" s="43">
        <v>817711.22</v>
      </c>
      <c r="I763" s="40" t="s">
        <v>34</v>
      </c>
      <c r="J763" s="40">
        <v>91</v>
      </c>
      <c r="K763" s="40">
        <v>0</v>
      </c>
      <c r="L763" s="42">
        <v>0</v>
      </c>
      <c r="M763" s="51">
        <v>1.2500000000000001E-2</v>
      </c>
      <c r="N763" s="42">
        <v>-2583.7403131944443</v>
      </c>
      <c r="O763" s="42">
        <v>-2583.7403131944443</v>
      </c>
      <c r="P763" s="42" t="s">
        <v>19</v>
      </c>
      <c r="Q763" s="42">
        <v>-28.392750694444445</v>
      </c>
      <c r="R763" s="42">
        <v>-2555.3475625000001</v>
      </c>
    </row>
    <row r="764" spans="1:18" x14ac:dyDescent="0.25">
      <c r="A764" s="40" t="s">
        <v>20</v>
      </c>
      <c r="B764" s="40" t="s">
        <v>1756</v>
      </c>
      <c r="C764" s="40" t="s">
        <v>1757</v>
      </c>
      <c r="D764" s="40" t="s">
        <v>128</v>
      </c>
      <c r="E764" s="40" t="s">
        <v>129</v>
      </c>
      <c r="F764" s="41">
        <v>44566</v>
      </c>
      <c r="G764" s="41">
        <v>44747</v>
      </c>
      <c r="H764" s="43">
        <v>13000000</v>
      </c>
      <c r="I764" s="40" t="s">
        <v>34</v>
      </c>
      <c r="J764" s="40">
        <v>181</v>
      </c>
      <c r="K764" s="40">
        <v>0</v>
      </c>
      <c r="L764" s="42">
        <v>0</v>
      </c>
      <c r="M764" s="51">
        <v>1.4E-2</v>
      </c>
      <c r="N764" s="42">
        <v>-91505.555555555547</v>
      </c>
      <c r="O764" s="42">
        <v>-91505.555555555547</v>
      </c>
      <c r="P764" s="42" t="s">
        <v>19</v>
      </c>
      <c r="Q764" s="42">
        <v>-43477.777777777774</v>
      </c>
      <c r="R764" s="42">
        <v>-48027.777777777774</v>
      </c>
    </row>
    <row r="765" spans="1:18" x14ac:dyDescent="0.25">
      <c r="A765" s="40" t="s">
        <v>20</v>
      </c>
      <c r="B765" s="40" t="s">
        <v>1758</v>
      </c>
      <c r="C765" s="40" t="s">
        <v>1759</v>
      </c>
      <c r="D765" s="40" t="s">
        <v>364</v>
      </c>
      <c r="E765" s="40" t="s">
        <v>365</v>
      </c>
      <c r="F765" s="41">
        <v>44651</v>
      </c>
      <c r="G765" s="41">
        <v>44742</v>
      </c>
      <c r="H765" s="43">
        <v>3865992.4</v>
      </c>
      <c r="I765" s="40" t="s">
        <v>34</v>
      </c>
      <c r="J765" s="40">
        <v>91</v>
      </c>
      <c r="K765" s="40">
        <v>0</v>
      </c>
      <c r="L765" s="42">
        <v>0</v>
      </c>
      <c r="M765" s="51">
        <v>1.2500000000000001E-2</v>
      </c>
      <c r="N765" s="42">
        <v>-12215.462097222222</v>
      </c>
      <c r="O765" s="42">
        <v>-12215.462097222222</v>
      </c>
      <c r="P765" s="42" t="s">
        <v>19</v>
      </c>
      <c r="Q765" s="42">
        <v>-134.23584722222222</v>
      </c>
      <c r="R765" s="42">
        <v>-12081.22625</v>
      </c>
    </row>
    <row r="766" spans="1:18" x14ac:dyDescent="0.25">
      <c r="A766" s="40" t="s">
        <v>20</v>
      </c>
      <c r="B766" s="40" t="s">
        <v>1760</v>
      </c>
      <c r="C766" s="40" t="s">
        <v>1761</v>
      </c>
      <c r="D766" s="40" t="s">
        <v>190</v>
      </c>
      <c r="E766" s="40" t="s">
        <v>191</v>
      </c>
      <c r="F766" s="41">
        <v>44651</v>
      </c>
      <c r="G766" s="41">
        <v>44681</v>
      </c>
      <c r="H766" s="43">
        <v>4934376.72</v>
      </c>
      <c r="I766" s="40" t="s">
        <v>34</v>
      </c>
      <c r="J766" s="40">
        <v>30</v>
      </c>
      <c r="K766" s="40">
        <v>1.7999999999999999E-2</v>
      </c>
      <c r="L766" s="42">
        <v>-7401.5650799999985</v>
      </c>
      <c r="M766" s="51">
        <v>0</v>
      </c>
      <c r="N766" s="42">
        <v>0</v>
      </c>
      <c r="O766" s="42">
        <v>-7401.5650799999985</v>
      </c>
      <c r="P766" s="42" t="s">
        <v>19</v>
      </c>
      <c r="Q766" s="42">
        <v>-246.71883599999995</v>
      </c>
      <c r="R766" s="42">
        <v>-7154.8462439999985</v>
      </c>
    </row>
    <row r="767" spans="1:18" x14ac:dyDescent="0.25">
      <c r="A767" s="40" t="s">
        <v>20</v>
      </c>
      <c r="B767" s="40" t="s">
        <v>1762</v>
      </c>
      <c r="C767" s="40" t="s">
        <v>1763</v>
      </c>
      <c r="D767" s="40" t="s">
        <v>190</v>
      </c>
      <c r="E767" s="40" t="s">
        <v>191</v>
      </c>
      <c r="F767" s="41">
        <v>44651</v>
      </c>
      <c r="G767" s="41">
        <v>44681</v>
      </c>
      <c r="H767" s="43">
        <v>2967176.31</v>
      </c>
      <c r="I767" s="40" t="s">
        <v>34</v>
      </c>
      <c r="J767" s="40">
        <v>30</v>
      </c>
      <c r="K767" s="40">
        <v>1.7999999999999999E-2</v>
      </c>
      <c r="L767" s="42">
        <v>-4450.7644649999993</v>
      </c>
      <c r="M767" s="51">
        <v>0</v>
      </c>
      <c r="N767" s="42">
        <v>0</v>
      </c>
      <c r="O767" s="42">
        <v>-4450.7644649999993</v>
      </c>
      <c r="P767" s="42" t="s">
        <v>19</v>
      </c>
      <c r="Q767" s="42">
        <v>-148.35881549999996</v>
      </c>
      <c r="R767" s="42">
        <v>-4302.4056494999995</v>
      </c>
    </row>
    <row r="768" spans="1:18" x14ac:dyDescent="0.25">
      <c r="A768" s="40" t="s">
        <v>20</v>
      </c>
      <c r="B768" s="40" t="s">
        <v>1764</v>
      </c>
      <c r="C768" s="40" t="s">
        <v>1765</v>
      </c>
      <c r="D768" s="40" t="s">
        <v>190</v>
      </c>
      <c r="E768" s="40" t="s">
        <v>191</v>
      </c>
      <c r="F768" s="41">
        <v>44651</v>
      </c>
      <c r="G768" s="41">
        <v>44681</v>
      </c>
      <c r="H768" s="43">
        <v>4064674.62</v>
      </c>
      <c r="I768" s="40" t="s">
        <v>34</v>
      </c>
      <c r="J768" s="40">
        <v>30</v>
      </c>
      <c r="K768" s="40">
        <v>1.7999999999999999E-2</v>
      </c>
      <c r="L768" s="42">
        <v>-6097.0119299999988</v>
      </c>
      <c r="M768" s="51">
        <v>0</v>
      </c>
      <c r="N768" s="42">
        <v>0</v>
      </c>
      <c r="O768" s="42">
        <v>-6097.0119299999988</v>
      </c>
      <c r="P768" s="42" t="s">
        <v>19</v>
      </c>
      <c r="Q768" s="42">
        <v>-203.23373099999995</v>
      </c>
      <c r="R768" s="42">
        <v>-5893.7781989999985</v>
      </c>
    </row>
    <row r="769" spans="1:18" x14ac:dyDescent="0.25">
      <c r="A769" s="40" t="s">
        <v>20</v>
      </c>
      <c r="B769" s="40" t="s">
        <v>1766</v>
      </c>
      <c r="C769" s="40" t="s">
        <v>1767</v>
      </c>
      <c r="D769" s="40" t="s">
        <v>364</v>
      </c>
      <c r="E769" s="40" t="s">
        <v>365</v>
      </c>
      <c r="F769" s="41">
        <v>44651</v>
      </c>
      <c r="G769" s="41">
        <v>44742</v>
      </c>
      <c r="H769" s="43">
        <v>2323924.86</v>
      </c>
      <c r="I769" s="40" t="s">
        <v>34</v>
      </c>
      <c r="J769" s="40">
        <v>91</v>
      </c>
      <c r="K769" s="40">
        <v>0</v>
      </c>
      <c r="L769" s="42">
        <v>0</v>
      </c>
      <c r="M769" s="51">
        <v>1.2500000000000001E-2</v>
      </c>
      <c r="N769" s="42">
        <v>-7342.9570229166666</v>
      </c>
      <c r="O769" s="42">
        <v>-7342.9570229166666</v>
      </c>
      <c r="P769" s="42" t="s">
        <v>19</v>
      </c>
      <c r="Q769" s="42">
        <v>-80.691835416666677</v>
      </c>
      <c r="R769" s="42">
        <v>-7262.2651875000001</v>
      </c>
    </row>
    <row r="770" spans="1:18" x14ac:dyDescent="0.25">
      <c r="A770" s="40" t="s">
        <v>20</v>
      </c>
      <c r="B770" s="40" t="s">
        <v>1768</v>
      </c>
      <c r="C770" s="40" t="s">
        <v>1769</v>
      </c>
      <c r="D770" s="40" t="s">
        <v>32</v>
      </c>
      <c r="E770" s="40" t="s">
        <v>33</v>
      </c>
      <c r="F770" s="41">
        <v>44651</v>
      </c>
      <c r="G770" s="41">
        <v>44742</v>
      </c>
      <c r="H770" s="43">
        <v>10718000</v>
      </c>
      <c r="I770" s="40" t="s">
        <v>34</v>
      </c>
      <c r="J770" s="40">
        <v>91</v>
      </c>
      <c r="K770" s="40">
        <v>-4.7299999999999998E-3</v>
      </c>
      <c r="L770" s="42">
        <v>12814.857611111111</v>
      </c>
      <c r="M770" s="51">
        <v>1.7000000000000001E-2</v>
      </c>
      <c r="N770" s="42">
        <v>-46057.62777777778</v>
      </c>
      <c r="O770" s="42">
        <v>-33242.770166666669</v>
      </c>
      <c r="P770" s="42" t="s">
        <v>19</v>
      </c>
      <c r="Q770" s="42">
        <v>-365.30516666666671</v>
      </c>
      <c r="R770" s="42">
        <v>-32877.465000000004</v>
      </c>
    </row>
    <row r="771" spans="1:18" x14ac:dyDescent="0.25">
      <c r="A771" s="40" t="s">
        <v>20</v>
      </c>
      <c r="B771" s="40" t="s">
        <v>1770</v>
      </c>
      <c r="C771" s="40" t="s">
        <v>1771</v>
      </c>
      <c r="D771" s="40" t="s">
        <v>364</v>
      </c>
      <c r="E771" s="40" t="s">
        <v>365</v>
      </c>
      <c r="F771" s="41">
        <v>44651</v>
      </c>
      <c r="G771" s="41">
        <v>44742</v>
      </c>
      <c r="H771" s="43">
        <v>178097.34</v>
      </c>
      <c r="I771" s="40" t="s">
        <v>34</v>
      </c>
      <c r="J771" s="40">
        <v>91</v>
      </c>
      <c r="K771" s="40">
        <v>0</v>
      </c>
      <c r="L771" s="42">
        <v>0</v>
      </c>
      <c r="M771" s="51">
        <v>1.2500000000000001E-2</v>
      </c>
      <c r="N771" s="42">
        <v>-562.73812291666661</v>
      </c>
      <c r="O771" s="42">
        <v>-562.73812291666661</v>
      </c>
      <c r="P771" s="42" t="s">
        <v>19</v>
      </c>
      <c r="Q771" s="42">
        <v>-6.1839354166666665</v>
      </c>
      <c r="R771" s="42">
        <v>-556.55418750000001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2022-04-13T08:15:11Z</dcterms:modified>
</cp:coreProperties>
</file>