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12E22C55-5E50-4C94-86CF-00E0594BB762}" xr6:coauthVersionLast="47" xr6:coauthVersionMax="47" xr10:uidLastSave="{00000000-0000-0000-0000-000000000000}"/>
  <bookViews>
    <workbookView xWindow="-28920" yWindow="1530" windowWidth="29040" windowHeight="15840" xr2:uid="{00000000-000D-0000-FFFF-FFFF00000000}"/>
  </bookViews>
  <sheets>
    <sheet name="Payments - Financing" sheetId="4" r:id="rId1"/>
    <sheet name="Cash Flows - Financing" sheetId="8" r:id="rId2"/>
    <sheet name="Disclaimer" sheetId="2" r:id="rId3"/>
  </sheets>
  <definedNames>
    <definedName name="âa143" localSheetId="0">#REF!</definedName>
    <definedName name="âa143">#REF!</definedName>
    <definedName name="AI_DER">#REF!</definedName>
    <definedName name="AI_DER_Global">#REF!</definedName>
    <definedName name="AI_FIN">'Cash Flows - Financing'!$A$6:$P$670</definedName>
    <definedName name="fxPortfolioInput" localSheetId="2">Disclaimer!$A$1</definedName>
    <definedName name="fxPortfolioInput" localSheetId="0">'Payments - Financing'!#REF!</definedName>
    <definedName name="fxPortfolioInput">#REF!</definedName>
    <definedName name="_xlnm.Print_Area" localSheetId="2">Disclaimer!$A$1:$M$34</definedName>
    <definedName name="_xlnm.Print_Area" localSheetId="0">'Payments - Financing'!#REF!</definedName>
  </definedNames>
  <calcPr calcId="145621" calcMode="manual" calcCompleted="0" calcOnSave="0"/>
</workbook>
</file>

<file path=xl/calcChain.xml><?xml version="1.0" encoding="utf-8"?>
<calcChain xmlns="http://schemas.openxmlformats.org/spreadsheetml/2006/main">
  <c r="E621" i="4" l="1"/>
  <c r="D621" i="4"/>
  <c r="C621" i="4"/>
  <c r="E613" i="4"/>
  <c r="D613" i="4"/>
  <c r="C613" i="4"/>
  <c r="E28" i="4"/>
  <c r="D28" i="4"/>
  <c r="C28" i="4"/>
  <c r="E22" i="4"/>
  <c r="D22" i="4"/>
  <c r="C22" i="4"/>
  <c r="E612" i="4"/>
  <c r="D612" i="4"/>
  <c r="C612" i="4"/>
  <c r="E611" i="4"/>
  <c r="D611" i="4"/>
  <c r="C611" i="4"/>
  <c r="E610" i="4"/>
  <c r="D610" i="4"/>
  <c r="C610" i="4"/>
  <c r="E609" i="4"/>
  <c r="D609" i="4"/>
  <c r="C609" i="4"/>
  <c r="E608" i="4"/>
  <c r="D608" i="4"/>
  <c r="C608" i="4"/>
  <c r="E607" i="4"/>
  <c r="D607" i="4"/>
  <c r="C607" i="4"/>
  <c r="E606" i="4"/>
  <c r="D606" i="4"/>
  <c r="C606" i="4"/>
  <c r="E605" i="4"/>
  <c r="D605" i="4"/>
  <c r="C605" i="4"/>
  <c r="E21" i="4"/>
  <c r="D21" i="4"/>
  <c r="C21" i="4"/>
  <c r="E20" i="4"/>
  <c r="D20" i="4"/>
  <c r="C20" i="4"/>
  <c r="E19" i="4"/>
  <c r="D19" i="4"/>
  <c r="C19" i="4"/>
  <c r="E604" i="4"/>
  <c r="D604" i="4"/>
  <c r="C604" i="4"/>
  <c r="E603" i="4"/>
  <c r="D603" i="4"/>
  <c r="C603" i="4"/>
  <c r="E602" i="4"/>
  <c r="D602" i="4"/>
  <c r="C602" i="4"/>
  <c r="E601" i="4"/>
  <c r="D601" i="4"/>
  <c r="C601" i="4"/>
  <c r="E600" i="4"/>
  <c r="D600" i="4"/>
  <c r="C600" i="4"/>
  <c r="E599" i="4"/>
  <c r="D599" i="4"/>
  <c r="C599" i="4"/>
  <c r="E598" i="4"/>
  <c r="D598" i="4"/>
  <c r="C598" i="4"/>
  <c r="E597" i="4"/>
  <c r="D597" i="4"/>
  <c r="C597" i="4"/>
  <c r="E596" i="4"/>
  <c r="D596" i="4"/>
  <c r="C596" i="4"/>
  <c r="E595" i="4"/>
  <c r="D595" i="4"/>
  <c r="C595" i="4"/>
  <c r="E594" i="4"/>
  <c r="D594" i="4"/>
  <c r="C594" i="4"/>
  <c r="E593" i="4"/>
  <c r="D593" i="4"/>
  <c r="C593" i="4"/>
  <c r="E592" i="4"/>
  <c r="D592" i="4"/>
  <c r="C592" i="4"/>
  <c r="E591" i="4"/>
  <c r="D591" i="4"/>
  <c r="C591" i="4"/>
  <c r="E590" i="4"/>
  <c r="D590" i="4"/>
  <c r="C590" i="4"/>
  <c r="E589" i="4"/>
  <c r="D589" i="4"/>
  <c r="C589" i="4"/>
  <c r="E588" i="4"/>
  <c r="D588" i="4"/>
  <c r="C588" i="4"/>
  <c r="E587" i="4"/>
  <c r="D587" i="4"/>
  <c r="C587" i="4"/>
  <c r="E586" i="4"/>
  <c r="D586" i="4"/>
  <c r="C586" i="4"/>
  <c r="E585" i="4"/>
  <c r="D585" i="4"/>
  <c r="C585" i="4"/>
  <c r="E584" i="4"/>
  <c r="D584" i="4"/>
  <c r="C584" i="4"/>
  <c r="E583" i="4"/>
  <c r="D583" i="4"/>
  <c r="C583" i="4"/>
  <c r="E582" i="4"/>
  <c r="D582" i="4"/>
  <c r="C582" i="4"/>
  <c r="E581" i="4"/>
  <c r="D581" i="4"/>
  <c r="C581" i="4"/>
  <c r="E580" i="4"/>
  <c r="D580" i="4"/>
  <c r="C580" i="4"/>
  <c r="E579" i="4"/>
  <c r="D579" i="4"/>
  <c r="C579" i="4"/>
  <c r="E578" i="4"/>
  <c r="D578" i="4"/>
  <c r="C578" i="4"/>
  <c r="E577" i="4"/>
  <c r="D577" i="4"/>
  <c r="C577" i="4"/>
  <c r="E576" i="4"/>
  <c r="D576" i="4"/>
  <c r="C576" i="4"/>
  <c r="E575" i="4"/>
  <c r="D575" i="4"/>
  <c r="C575" i="4"/>
  <c r="E574" i="4"/>
  <c r="D574" i="4"/>
  <c r="C574" i="4"/>
  <c r="E573" i="4"/>
  <c r="D573" i="4"/>
  <c r="C573" i="4"/>
  <c r="E572" i="4"/>
  <c r="D572" i="4"/>
  <c r="C572" i="4"/>
  <c r="E571" i="4"/>
  <c r="D571" i="4"/>
  <c r="C571" i="4"/>
  <c r="E570" i="4"/>
  <c r="D570" i="4"/>
  <c r="C570" i="4"/>
  <c r="E569" i="4"/>
  <c r="D569" i="4"/>
  <c r="C569" i="4"/>
  <c r="E568" i="4"/>
  <c r="D568" i="4"/>
  <c r="C568" i="4"/>
  <c r="E567" i="4"/>
  <c r="D567" i="4"/>
  <c r="C567" i="4"/>
  <c r="E566" i="4"/>
  <c r="D566" i="4"/>
  <c r="C566" i="4"/>
  <c r="E565" i="4"/>
  <c r="D565" i="4"/>
  <c r="C565" i="4"/>
  <c r="E564" i="4"/>
  <c r="D564" i="4"/>
  <c r="C564" i="4"/>
  <c r="E563" i="4"/>
  <c r="D563" i="4"/>
  <c r="C563" i="4"/>
  <c r="E562" i="4"/>
  <c r="D562" i="4"/>
  <c r="C562" i="4"/>
  <c r="E561" i="4"/>
  <c r="D561" i="4"/>
  <c r="C561" i="4"/>
  <c r="E560" i="4"/>
  <c r="D560" i="4"/>
  <c r="C560" i="4"/>
  <c r="E559" i="4"/>
  <c r="D559" i="4"/>
  <c r="C559" i="4"/>
  <c r="E558" i="4"/>
  <c r="D558" i="4"/>
  <c r="C558" i="4"/>
  <c r="E557" i="4"/>
  <c r="D557" i="4"/>
  <c r="C557" i="4"/>
  <c r="E556" i="4"/>
  <c r="D556" i="4"/>
  <c r="C556" i="4"/>
  <c r="E555" i="4"/>
  <c r="D555" i="4"/>
  <c r="C555" i="4"/>
  <c r="E554" i="4"/>
  <c r="D554" i="4"/>
  <c r="C554" i="4"/>
  <c r="E553" i="4"/>
  <c r="D553" i="4"/>
  <c r="C553" i="4"/>
  <c r="E552" i="4"/>
  <c r="D552" i="4"/>
  <c r="C552" i="4"/>
  <c r="E551" i="4"/>
  <c r="D551" i="4"/>
  <c r="C551" i="4"/>
  <c r="E550" i="4"/>
  <c r="D550" i="4"/>
  <c r="C550" i="4"/>
  <c r="E549" i="4"/>
  <c r="D549" i="4"/>
  <c r="C549" i="4"/>
  <c r="E548" i="4"/>
  <c r="D548" i="4"/>
  <c r="C548" i="4"/>
  <c r="E547" i="4"/>
  <c r="D547" i="4"/>
  <c r="C547" i="4"/>
  <c r="E27" i="4"/>
  <c r="D27" i="4"/>
  <c r="C27" i="4"/>
  <c r="E546" i="4"/>
  <c r="D546" i="4"/>
  <c r="C546" i="4"/>
  <c r="E545" i="4"/>
  <c r="D545" i="4"/>
  <c r="C545" i="4"/>
  <c r="E544" i="4"/>
  <c r="D544" i="4"/>
  <c r="C544" i="4"/>
  <c r="E543" i="4"/>
  <c r="D543" i="4"/>
  <c r="C543" i="4"/>
  <c r="E542" i="4"/>
  <c r="D542" i="4"/>
  <c r="C542" i="4"/>
  <c r="E541" i="4"/>
  <c r="D541" i="4"/>
  <c r="C541" i="4"/>
  <c r="E540" i="4"/>
  <c r="D540" i="4"/>
  <c r="C540" i="4"/>
  <c r="E539" i="4"/>
  <c r="D539" i="4"/>
  <c r="C539" i="4"/>
  <c r="E538" i="4"/>
  <c r="D538" i="4"/>
  <c r="C538" i="4"/>
  <c r="E537" i="4"/>
  <c r="D537" i="4"/>
  <c r="C537" i="4"/>
  <c r="E536" i="4"/>
  <c r="D536" i="4"/>
  <c r="C536" i="4"/>
  <c r="E535" i="4"/>
  <c r="D535" i="4"/>
  <c r="C535" i="4"/>
  <c r="E534" i="4"/>
  <c r="D534" i="4"/>
  <c r="C534" i="4"/>
  <c r="E533" i="4"/>
  <c r="D533" i="4"/>
  <c r="C533" i="4"/>
  <c r="E532" i="4"/>
  <c r="D532" i="4"/>
  <c r="C532" i="4"/>
  <c r="E531" i="4"/>
  <c r="D531" i="4"/>
  <c r="C531" i="4"/>
  <c r="E530" i="4"/>
  <c r="D530" i="4"/>
  <c r="C530" i="4"/>
  <c r="E529" i="4"/>
  <c r="D529" i="4"/>
  <c r="C529" i="4"/>
  <c r="E528" i="4"/>
  <c r="D528" i="4"/>
  <c r="C528" i="4"/>
  <c r="E527" i="4"/>
  <c r="D527" i="4"/>
  <c r="C527" i="4"/>
  <c r="E526" i="4"/>
  <c r="D526" i="4"/>
  <c r="C526" i="4"/>
  <c r="E525" i="4"/>
  <c r="D525" i="4"/>
  <c r="C525" i="4"/>
  <c r="E524" i="4"/>
  <c r="D524" i="4"/>
  <c r="C524" i="4"/>
  <c r="E523" i="4"/>
  <c r="D523" i="4"/>
  <c r="C523" i="4"/>
  <c r="E522" i="4"/>
  <c r="D522" i="4"/>
  <c r="C522" i="4"/>
  <c r="E521" i="4"/>
  <c r="D521" i="4"/>
  <c r="C521" i="4"/>
  <c r="E520" i="4"/>
  <c r="D520" i="4"/>
  <c r="C520" i="4"/>
  <c r="E519" i="4"/>
  <c r="D519" i="4"/>
  <c r="C519" i="4"/>
  <c r="E518" i="4"/>
  <c r="D518" i="4"/>
  <c r="C518" i="4"/>
  <c r="E517" i="4"/>
  <c r="D517" i="4"/>
  <c r="C517" i="4"/>
  <c r="E516" i="4"/>
  <c r="D516" i="4"/>
  <c r="C516" i="4"/>
  <c r="E515" i="4"/>
  <c r="D515" i="4"/>
  <c r="C515" i="4"/>
  <c r="E514" i="4"/>
  <c r="D514" i="4"/>
  <c r="C514" i="4"/>
  <c r="E513" i="4"/>
  <c r="D513" i="4"/>
  <c r="C513" i="4"/>
  <c r="E512" i="4"/>
  <c r="D512" i="4"/>
  <c r="C512" i="4"/>
  <c r="E511" i="4"/>
  <c r="D511" i="4"/>
  <c r="C511" i="4"/>
  <c r="E510" i="4"/>
  <c r="D510" i="4"/>
  <c r="C510" i="4"/>
  <c r="E509" i="4"/>
  <c r="D509" i="4"/>
  <c r="C509" i="4"/>
  <c r="E508" i="4"/>
  <c r="D508" i="4"/>
  <c r="C508" i="4"/>
  <c r="E507" i="4"/>
  <c r="D507" i="4"/>
  <c r="C507" i="4"/>
  <c r="E18" i="4"/>
  <c r="D18" i="4"/>
  <c r="C18" i="4"/>
  <c r="E506" i="4"/>
  <c r="D506" i="4"/>
  <c r="C506" i="4"/>
  <c r="E505" i="4"/>
  <c r="D505" i="4"/>
  <c r="C505" i="4"/>
  <c r="E504" i="4"/>
  <c r="D504" i="4"/>
  <c r="C504" i="4"/>
  <c r="E503" i="4"/>
  <c r="D503" i="4"/>
  <c r="C503" i="4"/>
  <c r="E502" i="4"/>
  <c r="D502" i="4"/>
  <c r="C502" i="4"/>
  <c r="E501" i="4"/>
  <c r="D501" i="4"/>
  <c r="C501" i="4"/>
  <c r="E500" i="4"/>
  <c r="D500" i="4"/>
  <c r="C500" i="4"/>
  <c r="E499" i="4"/>
  <c r="D499" i="4"/>
  <c r="C499" i="4"/>
  <c r="E498" i="4"/>
  <c r="D498" i="4"/>
  <c r="C498" i="4"/>
  <c r="E497" i="4"/>
  <c r="D497" i="4"/>
  <c r="C497" i="4"/>
  <c r="E496" i="4"/>
  <c r="D496" i="4"/>
  <c r="C496" i="4"/>
  <c r="E495" i="4"/>
  <c r="D495" i="4"/>
  <c r="C495" i="4"/>
  <c r="E494" i="4"/>
  <c r="D494" i="4"/>
  <c r="C494" i="4"/>
  <c r="E17" i="4"/>
  <c r="D17" i="4"/>
  <c r="C17" i="4"/>
  <c r="E493" i="4"/>
  <c r="D493" i="4"/>
  <c r="C493" i="4"/>
  <c r="E492" i="4"/>
  <c r="D492" i="4"/>
  <c r="C492" i="4"/>
  <c r="E491" i="4"/>
  <c r="D491" i="4"/>
  <c r="C491" i="4"/>
  <c r="E490" i="4"/>
  <c r="D490" i="4"/>
  <c r="C490" i="4"/>
  <c r="E489" i="4"/>
  <c r="D489" i="4"/>
  <c r="C489" i="4"/>
  <c r="E488" i="4"/>
  <c r="D488" i="4"/>
  <c r="C488" i="4"/>
  <c r="E487" i="4"/>
  <c r="D487" i="4"/>
  <c r="C487" i="4"/>
  <c r="E486" i="4"/>
  <c r="D486" i="4"/>
  <c r="C486" i="4"/>
  <c r="E485" i="4"/>
  <c r="D485" i="4"/>
  <c r="C485" i="4"/>
  <c r="E484" i="4"/>
  <c r="D484" i="4"/>
  <c r="C484" i="4"/>
  <c r="E483" i="4"/>
  <c r="D483" i="4"/>
  <c r="C483" i="4"/>
  <c r="E482" i="4"/>
  <c r="D482" i="4"/>
  <c r="C482" i="4"/>
  <c r="E481" i="4"/>
  <c r="D481" i="4"/>
  <c r="C481" i="4"/>
  <c r="E480" i="4"/>
  <c r="D480" i="4"/>
  <c r="C480" i="4"/>
  <c r="E479" i="4"/>
  <c r="D479" i="4"/>
  <c r="C479" i="4"/>
  <c r="E478" i="4"/>
  <c r="D478" i="4"/>
  <c r="C478" i="4"/>
  <c r="E477" i="4"/>
  <c r="D477" i="4"/>
  <c r="C477" i="4"/>
  <c r="E476" i="4"/>
  <c r="D476" i="4"/>
  <c r="C476" i="4"/>
  <c r="E475" i="4"/>
  <c r="D475" i="4"/>
  <c r="C475" i="4"/>
  <c r="E474" i="4"/>
  <c r="D474" i="4"/>
  <c r="C474" i="4"/>
  <c r="E473" i="4"/>
  <c r="D473" i="4"/>
  <c r="C473" i="4"/>
  <c r="E472" i="4"/>
  <c r="D472" i="4"/>
  <c r="C472" i="4"/>
  <c r="E471" i="4"/>
  <c r="D471" i="4"/>
  <c r="C471" i="4"/>
  <c r="E470" i="4"/>
  <c r="D470" i="4"/>
  <c r="C470" i="4"/>
  <c r="E469" i="4"/>
  <c r="D469" i="4"/>
  <c r="C469" i="4"/>
  <c r="E468" i="4"/>
  <c r="D468" i="4"/>
  <c r="C468" i="4"/>
  <c r="E467" i="4"/>
  <c r="D467" i="4"/>
  <c r="C467" i="4"/>
  <c r="E466" i="4"/>
  <c r="D466" i="4"/>
  <c r="C466" i="4"/>
  <c r="E465" i="4"/>
  <c r="D465" i="4"/>
  <c r="C465" i="4"/>
  <c r="E464" i="4"/>
  <c r="D464" i="4"/>
  <c r="C464" i="4"/>
  <c r="E463" i="4"/>
  <c r="D463" i="4"/>
  <c r="C463" i="4"/>
  <c r="E620" i="4"/>
  <c r="D620" i="4"/>
  <c r="C620" i="4"/>
  <c r="E462" i="4"/>
  <c r="D462" i="4"/>
  <c r="C462" i="4"/>
  <c r="E461" i="4"/>
  <c r="D461" i="4"/>
  <c r="C461" i="4"/>
  <c r="E460" i="4"/>
  <c r="D460" i="4"/>
  <c r="C460" i="4"/>
  <c r="E459" i="4"/>
  <c r="D459" i="4"/>
  <c r="C459" i="4"/>
  <c r="E458" i="4"/>
  <c r="D458" i="4"/>
  <c r="C458" i="4"/>
  <c r="E457" i="4"/>
  <c r="D457" i="4"/>
  <c r="C457" i="4"/>
  <c r="E456" i="4"/>
  <c r="D456" i="4"/>
  <c r="C456" i="4"/>
  <c r="E455" i="4"/>
  <c r="D455" i="4"/>
  <c r="C455" i="4"/>
  <c r="E454" i="4"/>
  <c r="D454" i="4"/>
  <c r="C454" i="4"/>
  <c r="E453" i="4"/>
  <c r="D453" i="4"/>
  <c r="C453" i="4"/>
  <c r="E452" i="4"/>
  <c r="D452" i="4"/>
  <c r="C452" i="4"/>
  <c r="E451" i="4"/>
  <c r="D451" i="4"/>
  <c r="C451" i="4"/>
  <c r="E450" i="4"/>
  <c r="D450" i="4"/>
  <c r="C450" i="4"/>
  <c r="E449" i="4"/>
  <c r="D449" i="4"/>
  <c r="C449" i="4"/>
  <c r="E448" i="4"/>
  <c r="D448" i="4"/>
  <c r="C448" i="4"/>
  <c r="E447" i="4"/>
  <c r="D447" i="4"/>
  <c r="C447" i="4"/>
  <c r="E446" i="4"/>
  <c r="D446" i="4"/>
  <c r="C446" i="4"/>
  <c r="E445" i="4"/>
  <c r="D445" i="4"/>
  <c r="C445" i="4"/>
  <c r="E16" i="4"/>
  <c r="D16" i="4"/>
  <c r="C16" i="4"/>
  <c r="E26" i="4"/>
  <c r="D26" i="4"/>
  <c r="C26" i="4"/>
  <c r="E444" i="4"/>
  <c r="D444" i="4"/>
  <c r="C444" i="4"/>
  <c r="E443" i="4"/>
  <c r="D443" i="4"/>
  <c r="C443" i="4"/>
  <c r="E442" i="4"/>
  <c r="D442" i="4"/>
  <c r="C442" i="4"/>
  <c r="E441" i="4"/>
  <c r="D441" i="4"/>
  <c r="C441" i="4"/>
  <c r="E440" i="4"/>
  <c r="D440" i="4"/>
  <c r="C440" i="4"/>
  <c r="E439" i="4"/>
  <c r="D439" i="4"/>
  <c r="C439" i="4"/>
  <c r="E438" i="4"/>
  <c r="D438" i="4"/>
  <c r="C438" i="4"/>
  <c r="E437" i="4"/>
  <c r="D437" i="4"/>
  <c r="C437" i="4"/>
  <c r="E436" i="4"/>
  <c r="D436" i="4"/>
  <c r="C436" i="4"/>
  <c r="E435" i="4"/>
  <c r="D435" i="4"/>
  <c r="C435" i="4"/>
  <c r="E434" i="4"/>
  <c r="D434" i="4"/>
  <c r="C434" i="4"/>
  <c r="E433" i="4"/>
  <c r="D433" i="4"/>
  <c r="C433" i="4"/>
  <c r="E432" i="4"/>
  <c r="D432" i="4"/>
  <c r="C432" i="4"/>
  <c r="E431" i="4"/>
  <c r="D431" i="4"/>
  <c r="C431" i="4"/>
  <c r="E430" i="4"/>
  <c r="D430" i="4"/>
  <c r="C430" i="4"/>
  <c r="E429" i="4"/>
  <c r="D429" i="4"/>
  <c r="C429" i="4"/>
  <c r="E428" i="4"/>
  <c r="D428" i="4"/>
  <c r="C428" i="4"/>
  <c r="E427" i="4"/>
  <c r="D427" i="4"/>
  <c r="C427" i="4"/>
  <c r="E426" i="4"/>
  <c r="D426" i="4"/>
  <c r="C426" i="4"/>
  <c r="E15" i="4"/>
  <c r="D15" i="4"/>
  <c r="C15" i="4"/>
  <c r="E425" i="4"/>
  <c r="D425" i="4"/>
  <c r="C425" i="4"/>
  <c r="E424" i="4"/>
  <c r="D424" i="4"/>
  <c r="C424" i="4"/>
  <c r="E423" i="4"/>
  <c r="D423" i="4"/>
  <c r="C423" i="4"/>
  <c r="E422" i="4"/>
  <c r="D422" i="4"/>
  <c r="C422" i="4"/>
  <c r="E421" i="4"/>
  <c r="D421" i="4"/>
  <c r="C421" i="4"/>
  <c r="E14" i="4"/>
  <c r="D14" i="4"/>
  <c r="C14" i="4"/>
  <c r="E420" i="4"/>
  <c r="D420" i="4"/>
  <c r="C420" i="4"/>
  <c r="E419" i="4"/>
  <c r="D419" i="4"/>
  <c r="C419" i="4"/>
  <c r="E418" i="4"/>
  <c r="D418" i="4"/>
  <c r="C418" i="4"/>
  <c r="E417" i="4"/>
  <c r="D417" i="4"/>
  <c r="C417" i="4"/>
  <c r="E416" i="4"/>
  <c r="D416" i="4"/>
  <c r="C416" i="4"/>
  <c r="E415" i="4"/>
  <c r="D415" i="4"/>
  <c r="C415" i="4"/>
  <c r="E414" i="4"/>
  <c r="D414" i="4"/>
  <c r="C414" i="4"/>
  <c r="E413" i="4"/>
  <c r="D413" i="4"/>
  <c r="C413" i="4"/>
  <c r="E412" i="4"/>
  <c r="D412" i="4"/>
  <c r="C412" i="4"/>
  <c r="E411" i="4"/>
  <c r="D411" i="4"/>
  <c r="C411" i="4"/>
  <c r="E410" i="4"/>
  <c r="D410" i="4"/>
  <c r="C410" i="4"/>
  <c r="E409" i="4"/>
  <c r="D409" i="4"/>
  <c r="C409" i="4"/>
  <c r="E408" i="4"/>
  <c r="D408" i="4"/>
  <c r="C408" i="4"/>
  <c r="E407" i="4"/>
  <c r="D407" i="4"/>
  <c r="C407" i="4"/>
  <c r="E406" i="4"/>
  <c r="D406" i="4"/>
  <c r="C406" i="4"/>
  <c r="E405" i="4"/>
  <c r="D405" i="4"/>
  <c r="C405" i="4"/>
  <c r="E404" i="4"/>
  <c r="D404" i="4"/>
  <c r="C404" i="4"/>
  <c r="E403" i="4"/>
  <c r="D403" i="4"/>
  <c r="C403" i="4"/>
  <c r="E402" i="4"/>
  <c r="D402" i="4"/>
  <c r="C402" i="4"/>
  <c r="E401" i="4"/>
  <c r="D401" i="4"/>
  <c r="C401" i="4"/>
  <c r="E400" i="4"/>
  <c r="D400" i="4"/>
  <c r="C400" i="4"/>
  <c r="E399" i="4"/>
  <c r="D399" i="4"/>
  <c r="C399" i="4"/>
  <c r="E398" i="4"/>
  <c r="D398" i="4"/>
  <c r="C398" i="4"/>
  <c r="E397" i="4"/>
  <c r="D397" i="4"/>
  <c r="C397" i="4"/>
  <c r="E396" i="4"/>
  <c r="D396" i="4"/>
  <c r="C396" i="4"/>
  <c r="E395" i="4"/>
  <c r="D395" i="4"/>
  <c r="C395" i="4"/>
  <c r="E394" i="4"/>
  <c r="D394" i="4"/>
  <c r="C394" i="4"/>
  <c r="E393" i="4"/>
  <c r="D393" i="4"/>
  <c r="C393" i="4"/>
  <c r="E392" i="4"/>
  <c r="D392" i="4"/>
  <c r="C392" i="4"/>
  <c r="E391" i="4"/>
  <c r="D391" i="4"/>
  <c r="C391" i="4"/>
  <c r="E390" i="4"/>
  <c r="D390" i="4"/>
  <c r="C390" i="4"/>
  <c r="E389" i="4"/>
  <c r="D389" i="4"/>
  <c r="C389" i="4"/>
  <c r="E388" i="4"/>
  <c r="D388" i="4"/>
  <c r="C388" i="4"/>
  <c r="E387" i="4"/>
  <c r="D387" i="4"/>
  <c r="C387" i="4"/>
  <c r="E386" i="4"/>
  <c r="D386" i="4"/>
  <c r="C386" i="4"/>
  <c r="E385" i="4"/>
  <c r="D385" i="4"/>
  <c r="C385" i="4"/>
  <c r="E384" i="4"/>
  <c r="D384" i="4"/>
  <c r="C384" i="4"/>
  <c r="E383" i="4"/>
  <c r="D383" i="4"/>
  <c r="C383" i="4"/>
  <c r="E382" i="4"/>
  <c r="D382" i="4"/>
  <c r="C382" i="4"/>
  <c r="E381" i="4"/>
  <c r="D381" i="4"/>
  <c r="C381" i="4"/>
  <c r="E380" i="4"/>
  <c r="D380" i="4"/>
  <c r="C380" i="4"/>
  <c r="E379" i="4"/>
  <c r="D379" i="4"/>
  <c r="C379" i="4"/>
  <c r="E378" i="4"/>
  <c r="D378" i="4"/>
  <c r="C378" i="4"/>
  <c r="E377" i="4"/>
  <c r="D377" i="4"/>
  <c r="C377" i="4"/>
  <c r="E376" i="4"/>
  <c r="D376" i="4"/>
  <c r="C376" i="4"/>
  <c r="E375" i="4"/>
  <c r="D375" i="4"/>
  <c r="C375" i="4"/>
  <c r="E374" i="4"/>
  <c r="D374" i="4"/>
  <c r="C374" i="4"/>
  <c r="E373" i="4"/>
  <c r="D373" i="4"/>
  <c r="C373" i="4"/>
  <c r="E372" i="4"/>
  <c r="D372" i="4"/>
  <c r="C372" i="4"/>
  <c r="E371" i="4"/>
  <c r="D371" i="4"/>
  <c r="C371" i="4"/>
  <c r="E13" i="4"/>
  <c r="D13" i="4"/>
  <c r="C13" i="4"/>
  <c r="E370" i="4"/>
  <c r="D370" i="4"/>
  <c r="C370" i="4"/>
  <c r="E369" i="4"/>
  <c r="D369" i="4"/>
  <c r="C369" i="4"/>
  <c r="E368" i="4"/>
  <c r="D368" i="4"/>
  <c r="C368" i="4"/>
  <c r="E367" i="4"/>
  <c r="D367" i="4"/>
  <c r="C367" i="4"/>
  <c r="E366" i="4"/>
  <c r="D366" i="4"/>
  <c r="C366" i="4"/>
  <c r="E365" i="4"/>
  <c r="D365" i="4"/>
  <c r="C365" i="4"/>
  <c r="E364" i="4"/>
  <c r="D364" i="4"/>
  <c r="C364" i="4"/>
  <c r="E363" i="4"/>
  <c r="D363" i="4"/>
  <c r="C363" i="4"/>
  <c r="E362" i="4"/>
  <c r="D362" i="4"/>
  <c r="C362" i="4"/>
  <c r="E619" i="4"/>
  <c r="D619" i="4"/>
  <c r="C619" i="4"/>
  <c r="E361" i="4"/>
  <c r="D361" i="4"/>
  <c r="C361" i="4"/>
  <c r="E360" i="4"/>
  <c r="D360" i="4"/>
  <c r="C360" i="4"/>
  <c r="E618" i="4"/>
  <c r="D618" i="4"/>
  <c r="C618" i="4"/>
  <c r="E359" i="4"/>
  <c r="D359" i="4"/>
  <c r="C359" i="4"/>
  <c r="E617" i="4"/>
  <c r="D617" i="4"/>
  <c r="C617" i="4"/>
  <c r="E358" i="4"/>
  <c r="D358" i="4"/>
  <c r="C358" i="4"/>
  <c r="E357" i="4"/>
  <c r="D357" i="4"/>
  <c r="C357" i="4"/>
  <c r="E356" i="4"/>
  <c r="D356" i="4"/>
  <c r="C356" i="4"/>
  <c r="E355" i="4"/>
  <c r="D355" i="4"/>
  <c r="C355" i="4"/>
  <c r="E354" i="4"/>
  <c r="D354" i="4"/>
  <c r="C354" i="4"/>
  <c r="E353" i="4"/>
  <c r="D353" i="4"/>
  <c r="C353" i="4"/>
  <c r="E352" i="4"/>
  <c r="D352" i="4"/>
  <c r="C352" i="4"/>
  <c r="E351" i="4"/>
  <c r="D351" i="4"/>
  <c r="C351" i="4"/>
  <c r="E350" i="4"/>
  <c r="D350" i="4"/>
  <c r="C350" i="4"/>
  <c r="E349" i="4"/>
  <c r="D349" i="4"/>
  <c r="C349" i="4"/>
  <c r="E348" i="4"/>
  <c r="D348" i="4"/>
  <c r="C348" i="4"/>
  <c r="E347" i="4"/>
  <c r="D347" i="4"/>
  <c r="C347" i="4"/>
  <c r="E346" i="4"/>
  <c r="D346" i="4"/>
  <c r="C346" i="4"/>
  <c r="E345" i="4"/>
  <c r="D345" i="4"/>
  <c r="C345" i="4"/>
  <c r="E344" i="4"/>
  <c r="D344" i="4"/>
  <c r="C344" i="4"/>
  <c r="E343" i="4"/>
  <c r="D343" i="4"/>
  <c r="C343" i="4"/>
  <c r="E342" i="4"/>
  <c r="D342" i="4"/>
  <c r="C342" i="4"/>
  <c r="E341" i="4"/>
  <c r="D341" i="4"/>
  <c r="C341" i="4"/>
  <c r="E340" i="4"/>
  <c r="D340" i="4"/>
  <c r="C340" i="4"/>
  <c r="E339" i="4"/>
  <c r="D339" i="4"/>
  <c r="C339" i="4"/>
  <c r="E338" i="4"/>
  <c r="D338" i="4"/>
  <c r="C338" i="4"/>
  <c r="E337" i="4"/>
  <c r="D337" i="4"/>
  <c r="C337" i="4"/>
  <c r="E336" i="4"/>
  <c r="D336" i="4"/>
  <c r="C336" i="4"/>
  <c r="E335" i="4"/>
  <c r="D335" i="4"/>
  <c r="C335" i="4"/>
  <c r="E334" i="4"/>
  <c r="D334" i="4"/>
  <c r="C334" i="4"/>
  <c r="E333" i="4"/>
  <c r="D333" i="4"/>
  <c r="C333" i="4"/>
  <c r="E332" i="4"/>
  <c r="D332" i="4"/>
  <c r="C332" i="4"/>
  <c r="E331" i="4"/>
  <c r="D331" i="4"/>
  <c r="C331" i="4"/>
  <c r="E330" i="4"/>
  <c r="D330" i="4"/>
  <c r="C330" i="4"/>
  <c r="E329" i="4"/>
  <c r="D329" i="4"/>
  <c r="C329" i="4"/>
  <c r="E328" i="4"/>
  <c r="D328" i="4"/>
  <c r="C328" i="4"/>
  <c r="E327" i="4"/>
  <c r="D327" i="4"/>
  <c r="C327" i="4"/>
  <c r="E326" i="4"/>
  <c r="D326" i="4"/>
  <c r="C326" i="4"/>
  <c r="E325" i="4"/>
  <c r="D325" i="4"/>
  <c r="C325" i="4"/>
  <c r="E324" i="4"/>
  <c r="D324" i="4"/>
  <c r="C324" i="4"/>
  <c r="E323" i="4"/>
  <c r="D323" i="4"/>
  <c r="C323" i="4"/>
  <c r="E322" i="4"/>
  <c r="D322" i="4"/>
  <c r="C322" i="4"/>
  <c r="E321" i="4"/>
  <c r="D321" i="4"/>
  <c r="C321" i="4"/>
  <c r="E320" i="4"/>
  <c r="D320" i="4"/>
  <c r="C320" i="4"/>
  <c r="E319" i="4"/>
  <c r="D319" i="4"/>
  <c r="C319" i="4"/>
  <c r="E318" i="4"/>
  <c r="D318" i="4"/>
  <c r="C318" i="4"/>
  <c r="E317" i="4"/>
  <c r="D317" i="4"/>
  <c r="C317" i="4"/>
  <c r="E316" i="4"/>
  <c r="D316" i="4"/>
  <c r="C316" i="4"/>
  <c r="E315" i="4"/>
  <c r="D315" i="4"/>
  <c r="C315" i="4"/>
  <c r="E314" i="4"/>
  <c r="D314" i="4"/>
  <c r="C314" i="4"/>
  <c r="E313" i="4"/>
  <c r="D313" i="4"/>
  <c r="C313" i="4"/>
  <c r="E312" i="4"/>
  <c r="D312" i="4"/>
  <c r="C312" i="4"/>
  <c r="E311" i="4"/>
  <c r="D311" i="4"/>
  <c r="C311" i="4"/>
  <c r="E310" i="4"/>
  <c r="D310" i="4"/>
  <c r="C310" i="4"/>
  <c r="E309" i="4"/>
  <c r="D309" i="4"/>
  <c r="C309" i="4"/>
  <c r="E308" i="4"/>
  <c r="D308" i="4"/>
  <c r="C308" i="4"/>
  <c r="E307" i="4"/>
  <c r="D307" i="4"/>
  <c r="C307" i="4"/>
  <c r="E306" i="4"/>
  <c r="D306" i="4"/>
  <c r="C306" i="4"/>
  <c r="E305" i="4"/>
  <c r="D305" i="4"/>
  <c r="C305" i="4"/>
  <c r="E304" i="4"/>
  <c r="D304" i="4"/>
  <c r="C304" i="4"/>
  <c r="E303" i="4"/>
  <c r="D303" i="4"/>
  <c r="C303" i="4"/>
  <c r="E302" i="4"/>
  <c r="D302" i="4"/>
  <c r="C302" i="4"/>
  <c r="E301" i="4"/>
  <c r="D301" i="4"/>
  <c r="C301" i="4"/>
  <c r="E300" i="4"/>
  <c r="D300" i="4"/>
  <c r="C300" i="4"/>
  <c r="E299" i="4"/>
  <c r="D299" i="4"/>
  <c r="C299" i="4"/>
  <c r="E298" i="4"/>
  <c r="D298" i="4"/>
  <c r="C298" i="4"/>
  <c r="E297" i="4"/>
  <c r="D297" i="4"/>
  <c r="C297" i="4"/>
  <c r="E296" i="4"/>
  <c r="D296" i="4"/>
  <c r="C296" i="4"/>
  <c r="E295" i="4"/>
  <c r="D295" i="4"/>
  <c r="C295" i="4"/>
  <c r="E294" i="4"/>
  <c r="D294" i="4"/>
  <c r="C294" i="4"/>
  <c r="E293" i="4"/>
  <c r="D293" i="4"/>
  <c r="C293" i="4"/>
  <c r="E292" i="4"/>
  <c r="D292" i="4"/>
  <c r="C292" i="4"/>
  <c r="E291" i="4"/>
  <c r="D291" i="4"/>
  <c r="C291" i="4"/>
  <c r="E290" i="4"/>
  <c r="D290" i="4"/>
  <c r="C290" i="4"/>
  <c r="E289" i="4"/>
  <c r="D289" i="4"/>
  <c r="C289" i="4"/>
  <c r="E288" i="4"/>
  <c r="D288" i="4"/>
  <c r="C288" i="4"/>
  <c r="E287" i="4"/>
  <c r="D287" i="4"/>
  <c r="C287" i="4"/>
  <c r="E286" i="4"/>
  <c r="D286" i="4"/>
  <c r="C286" i="4"/>
  <c r="E285" i="4"/>
  <c r="D285" i="4"/>
  <c r="C285" i="4"/>
  <c r="E284" i="4"/>
  <c r="D284" i="4"/>
  <c r="C284" i="4"/>
  <c r="E283" i="4"/>
  <c r="D283" i="4"/>
  <c r="C283" i="4"/>
  <c r="E282" i="4"/>
  <c r="D282" i="4"/>
  <c r="C282" i="4"/>
  <c r="E281" i="4"/>
  <c r="D281" i="4"/>
  <c r="C281" i="4"/>
  <c r="E280" i="4"/>
  <c r="D280" i="4"/>
  <c r="C280" i="4"/>
  <c r="E279" i="4"/>
  <c r="D279" i="4"/>
  <c r="C279" i="4"/>
  <c r="E278" i="4"/>
  <c r="D278" i="4"/>
  <c r="C278" i="4"/>
  <c r="E277" i="4"/>
  <c r="D277" i="4"/>
  <c r="C277" i="4"/>
  <c r="E276" i="4"/>
  <c r="D276" i="4"/>
  <c r="C276" i="4"/>
  <c r="E275" i="4"/>
  <c r="D275" i="4"/>
  <c r="C275" i="4"/>
  <c r="E274" i="4"/>
  <c r="D274" i="4"/>
  <c r="C274" i="4"/>
  <c r="E273" i="4"/>
  <c r="D273" i="4"/>
  <c r="C273" i="4"/>
  <c r="E12" i="4"/>
  <c r="D12" i="4"/>
  <c r="C12" i="4"/>
  <c r="E272" i="4"/>
  <c r="D272" i="4"/>
  <c r="C272" i="4"/>
  <c r="E271" i="4"/>
  <c r="D271" i="4"/>
  <c r="C271" i="4"/>
  <c r="E270" i="4"/>
  <c r="D270" i="4"/>
  <c r="C270" i="4"/>
  <c r="E269" i="4"/>
  <c r="D269" i="4"/>
  <c r="C269" i="4"/>
  <c r="E11" i="4"/>
  <c r="D11" i="4"/>
  <c r="C11" i="4"/>
  <c r="E10" i="4"/>
  <c r="D10" i="4"/>
  <c r="C10" i="4"/>
  <c r="E9" i="4"/>
  <c r="D9" i="4"/>
  <c r="C9" i="4"/>
  <c r="E8" i="4"/>
  <c r="D8" i="4"/>
  <c r="C8" i="4"/>
  <c r="E268" i="4"/>
  <c r="D268" i="4"/>
  <c r="C268" i="4"/>
  <c r="E267" i="4"/>
  <c r="D267" i="4"/>
  <c r="C267" i="4"/>
  <c r="E266" i="4"/>
  <c r="D266" i="4"/>
  <c r="C266" i="4"/>
  <c r="E265" i="4"/>
  <c r="D265" i="4"/>
  <c r="C265" i="4"/>
  <c r="E264" i="4"/>
  <c r="D264" i="4"/>
  <c r="C264" i="4"/>
  <c r="E263" i="4"/>
  <c r="D263" i="4"/>
  <c r="C263" i="4"/>
  <c r="E262" i="4"/>
  <c r="D262" i="4"/>
  <c r="C262" i="4"/>
  <c r="E261" i="4"/>
  <c r="D261" i="4"/>
  <c r="C261" i="4"/>
  <c r="E260" i="4"/>
  <c r="D260" i="4"/>
  <c r="C260" i="4"/>
  <c r="E259" i="4"/>
  <c r="D259" i="4"/>
  <c r="C259" i="4"/>
  <c r="E258" i="4"/>
  <c r="D258" i="4"/>
  <c r="C258" i="4"/>
  <c r="E257" i="4"/>
  <c r="D257" i="4"/>
  <c r="C257" i="4"/>
  <c r="E256" i="4"/>
  <c r="D256" i="4"/>
  <c r="C256" i="4"/>
  <c r="E255" i="4"/>
  <c r="D255" i="4"/>
  <c r="C255" i="4"/>
  <c r="E254" i="4"/>
  <c r="D254" i="4"/>
  <c r="C254" i="4"/>
  <c r="E253" i="4"/>
  <c r="D253" i="4"/>
  <c r="C253" i="4"/>
  <c r="E252" i="4"/>
  <c r="D252" i="4"/>
  <c r="C252" i="4"/>
  <c r="E251" i="4"/>
  <c r="D251" i="4"/>
  <c r="C251" i="4"/>
  <c r="E250" i="4"/>
  <c r="D250" i="4"/>
  <c r="C250" i="4"/>
  <c r="E249" i="4"/>
  <c r="D249" i="4"/>
  <c r="C249" i="4"/>
  <c r="E248" i="4"/>
  <c r="D248" i="4"/>
  <c r="C248" i="4"/>
  <c r="E247" i="4"/>
  <c r="D247" i="4"/>
  <c r="C247" i="4"/>
  <c r="E246" i="4"/>
  <c r="D246" i="4"/>
  <c r="C246" i="4"/>
  <c r="E245" i="4"/>
  <c r="D245" i="4"/>
  <c r="C245" i="4"/>
  <c r="E244" i="4"/>
  <c r="D244" i="4"/>
  <c r="C244" i="4"/>
  <c r="E243" i="4"/>
  <c r="D243" i="4"/>
  <c r="C243" i="4"/>
  <c r="E242" i="4"/>
  <c r="D242" i="4"/>
  <c r="C242" i="4"/>
  <c r="E241" i="4"/>
  <c r="D241" i="4"/>
  <c r="C241" i="4"/>
  <c r="E240" i="4"/>
  <c r="D240" i="4"/>
  <c r="C240" i="4"/>
  <c r="E239" i="4"/>
  <c r="D239" i="4"/>
  <c r="C239" i="4"/>
  <c r="E238" i="4"/>
  <c r="D238" i="4"/>
  <c r="C238" i="4"/>
  <c r="E237" i="4"/>
  <c r="D237" i="4"/>
  <c r="C237" i="4"/>
  <c r="E236" i="4"/>
  <c r="D236" i="4"/>
  <c r="C236" i="4"/>
  <c r="E235" i="4"/>
  <c r="D235" i="4"/>
  <c r="C235" i="4"/>
  <c r="E234" i="4"/>
  <c r="D234" i="4"/>
  <c r="C234" i="4"/>
  <c r="E233" i="4"/>
  <c r="D233" i="4"/>
  <c r="C233" i="4"/>
  <c r="E232" i="4"/>
  <c r="D232" i="4"/>
  <c r="C232" i="4"/>
  <c r="E231" i="4"/>
  <c r="D231" i="4"/>
  <c r="C231" i="4"/>
  <c r="E230" i="4"/>
  <c r="D230" i="4"/>
  <c r="C230" i="4"/>
  <c r="E229" i="4"/>
  <c r="D229" i="4"/>
  <c r="C229" i="4"/>
  <c r="E228" i="4"/>
  <c r="D228" i="4"/>
  <c r="C228" i="4"/>
  <c r="E227" i="4"/>
  <c r="D227" i="4"/>
  <c r="C227" i="4"/>
  <c r="E226" i="4"/>
  <c r="D226" i="4"/>
  <c r="C226" i="4"/>
  <c r="E225" i="4"/>
  <c r="D225" i="4"/>
  <c r="C225" i="4"/>
  <c r="E224" i="4"/>
  <c r="D224" i="4"/>
  <c r="C224" i="4"/>
  <c r="E223" i="4"/>
  <c r="D223" i="4"/>
  <c r="C223" i="4"/>
  <c r="E222" i="4"/>
  <c r="D222" i="4"/>
  <c r="C222" i="4"/>
  <c r="E221" i="4"/>
  <c r="D221" i="4"/>
  <c r="C221" i="4"/>
  <c r="E220" i="4"/>
  <c r="D220" i="4"/>
  <c r="C220" i="4"/>
  <c r="E219" i="4"/>
  <c r="D219" i="4"/>
  <c r="C219" i="4"/>
  <c r="E218" i="4"/>
  <c r="D218" i="4"/>
  <c r="C218" i="4"/>
  <c r="E217" i="4"/>
  <c r="D217" i="4"/>
  <c r="C217" i="4"/>
  <c r="E216" i="4"/>
  <c r="D216" i="4"/>
  <c r="C216" i="4"/>
  <c r="E215" i="4"/>
  <c r="D215" i="4"/>
  <c r="C215" i="4"/>
  <c r="E214" i="4"/>
  <c r="D214" i="4"/>
  <c r="C214" i="4"/>
  <c r="E213" i="4"/>
  <c r="D213" i="4"/>
  <c r="C213" i="4"/>
  <c r="E212" i="4"/>
  <c r="D212" i="4"/>
  <c r="C212" i="4"/>
  <c r="E211" i="4"/>
  <c r="D211" i="4"/>
  <c r="C211" i="4"/>
  <c r="E210" i="4"/>
  <c r="D210" i="4"/>
  <c r="C210" i="4"/>
  <c r="E209" i="4"/>
  <c r="D209" i="4"/>
  <c r="C209" i="4"/>
  <c r="E208" i="4"/>
  <c r="D208" i="4"/>
  <c r="C208" i="4"/>
  <c r="E207" i="4"/>
  <c r="D207" i="4"/>
  <c r="C207" i="4"/>
  <c r="E206" i="4"/>
  <c r="D206" i="4"/>
  <c r="C206" i="4"/>
  <c r="E205" i="4"/>
  <c r="D205" i="4"/>
  <c r="C205" i="4"/>
  <c r="E204" i="4"/>
  <c r="D204" i="4"/>
  <c r="C204" i="4"/>
  <c r="E203" i="4"/>
  <c r="D203" i="4"/>
  <c r="C203" i="4"/>
  <c r="E202" i="4"/>
  <c r="D202" i="4"/>
  <c r="C202" i="4"/>
  <c r="E201" i="4"/>
  <c r="D201" i="4"/>
  <c r="C201" i="4"/>
  <c r="E200" i="4"/>
  <c r="D200" i="4"/>
  <c r="C200" i="4"/>
  <c r="E199" i="4"/>
  <c r="D199" i="4"/>
  <c r="C199" i="4"/>
  <c r="E198" i="4"/>
  <c r="D198" i="4"/>
  <c r="C198" i="4"/>
  <c r="E197" i="4"/>
  <c r="D197" i="4"/>
  <c r="C197" i="4"/>
  <c r="E196" i="4"/>
  <c r="D196" i="4"/>
  <c r="C196" i="4"/>
  <c r="E195" i="4"/>
  <c r="D195" i="4"/>
  <c r="C195" i="4"/>
  <c r="E194" i="4"/>
  <c r="D194" i="4"/>
  <c r="C194" i="4"/>
  <c r="E193" i="4"/>
  <c r="D193" i="4"/>
  <c r="C193" i="4"/>
  <c r="E25" i="4"/>
  <c r="D25" i="4"/>
  <c r="C25" i="4"/>
  <c r="E192" i="4"/>
  <c r="D192" i="4"/>
  <c r="C192" i="4"/>
  <c r="E191" i="4"/>
  <c r="D191" i="4"/>
  <c r="C191" i="4"/>
  <c r="E7" i="4"/>
  <c r="D7" i="4"/>
  <c r="C7" i="4"/>
  <c r="E6" i="4"/>
  <c r="D6" i="4"/>
  <c r="C6" i="4"/>
  <c r="E190" i="4"/>
  <c r="D190" i="4"/>
  <c r="C190" i="4"/>
  <c r="E189" i="4"/>
  <c r="D189" i="4"/>
  <c r="C189" i="4"/>
  <c r="E188" i="4"/>
  <c r="D188" i="4"/>
  <c r="C188" i="4"/>
  <c r="E187" i="4"/>
  <c r="D187" i="4"/>
  <c r="C187" i="4"/>
  <c r="E5" i="4"/>
  <c r="D5" i="4"/>
  <c r="C5" i="4"/>
  <c r="E186" i="4"/>
  <c r="D186" i="4"/>
  <c r="C186" i="4"/>
  <c r="E185" i="4"/>
  <c r="D185" i="4"/>
  <c r="C185" i="4"/>
  <c r="E184" i="4"/>
  <c r="D184" i="4"/>
  <c r="C184" i="4"/>
  <c r="E183" i="4"/>
  <c r="D183" i="4"/>
  <c r="C183" i="4"/>
  <c r="E182" i="4"/>
  <c r="D182" i="4"/>
  <c r="C182" i="4"/>
  <c r="E181" i="4"/>
  <c r="D181" i="4"/>
  <c r="C181" i="4"/>
  <c r="E180" i="4"/>
  <c r="D180" i="4"/>
  <c r="C180" i="4"/>
  <c r="E179" i="4"/>
  <c r="D179" i="4"/>
  <c r="C179" i="4"/>
  <c r="E178" i="4"/>
  <c r="D178" i="4"/>
  <c r="C178" i="4"/>
  <c r="E177" i="4"/>
  <c r="D177" i="4"/>
  <c r="C177" i="4"/>
  <c r="E176" i="4"/>
  <c r="D176" i="4"/>
  <c r="C176" i="4"/>
  <c r="E175" i="4"/>
  <c r="D175" i="4"/>
  <c r="C175" i="4"/>
  <c r="E174" i="4"/>
  <c r="D174" i="4"/>
  <c r="C174" i="4"/>
  <c r="E173" i="4"/>
  <c r="D173" i="4"/>
  <c r="C173" i="4"/>
  <c r="E172" i="4"/>
  <c r="D172" i="4"/>
  <c r="C172" i="4"/>
  <c r="E171" i="4"/>
  <c r="D171" i="4"/>
  <c r="C171" i="4"/>
  <c r="E170" i="4"/>
  <c r="D170" i="4"/>
  <c r="C170" i="4"/>
  <c r="E169" i="4"/>
  <c r="D169" i="4"/>
  <c r="C169" i="4"/>
  <c r="E168" i="4"/>
  <c r="D168" i="4"/>
  <c r="C168" i="4"/>
  <c r="E167" i="4"/>
  <c r="D167" i="4"/>
  <c r="C167" i="4"/>
  <c r="E166" i="4"/>
  <c r="D166" i="4"/>
  <c r="C166" i="4"/>
  <c r="E165" i="4"/>
  <c r="D165" i="4"/>
  <c r="C165" i="4"/>
  <c r="E164" i="4"/>
  <c r="D164" i="4"/>
  <c r="C164" i="4"/>
  <c r="E163" i="4"/>
  <c r="D163" i="4"/>
  <c r="C163" i="4"/>
  <c r="E162" i="4"/>
  <c r="D162" i="4"/>
  <c r="C162" i="4"/>
  <c r="E161" i="4"/>
  <c r="D161" i="4"/>
  <c r="C161" i="4"/>
  <c r="E160" i="4"/>
  <c r="D160" i="4"/>
  <c r="C160" i="4"/>
  <c r="E159" i="4"/>
  <c r="D159" i="4"/>
  <c r="C159" i="4"/>
  <c r="E158" i="4"/>
  <c r="D158" i="4"/>
  <c r="C158" i="4"/>
  <c r="E616" i="4"/>
  <c r="D616" i="4"/>
  <c r="C616" i="4"/>
  <c r="E157" i="4"/>
  <c r="D157" i="4"/>
  <c r="C157" i="4"/>
  <c r="E156" i="4"/>
  <c r="D156" i="4"/>
  <c r="C156" i="4"/>
  <c r="E155" i="4"/>
  <c r="D155" i="4"/>
  <c r="C155" i="4"/>
  <c r="E154" i="4"/>
  <c r="D154" i="4"/>
  <c r="C154" i="4"/>
  <c r="E153" i="4"/>
  <c r="D153" i="4"/>
  <c r="C153" i="4"/>
  <c r="E152" i="4"/>
  <c r="D152" i="4"/>
  <c r="C152" i="4"/>
  <c r="E151" i="4"/>
  <c r="D151" i="4"/>
  <c r="C151" i="4"/>
  <c r="E150" i="4"/>
  <c r="D150" i="4"/>
  <c r="C150" i="4"/>
  <c r="E149" i="4"/>
  <c r="D149" i="4"/>
  <c r="C149" i="4"/>
  <c r="E148" i="4"/>
  <c r="D148" i="4"/>
  <c r="C148" i="4"/>
  <c r="E147" i="4"/>
  <c r="D147" i="4"/>
  <c r="C147" i="4"/>
  <c r="E146" i="4"/>
  <c r="D146" i="4"/>
  <c r="C146" i="4"/>
  <c r="E145" i="4"/>
  <c r="D145" i="4"/>
  <c r="C145" i="4"/>
  <c r="E144" i="4"/>
  <c r="D144" i="4"/>
  <c r="C144" i="4"/>
  <c r="E143" i="4"/>
  <c r="D143" i="4"/>
  <c r="C143" i="4"/>
  <c r="E142" i="4"/>
  <c r="D142" i="4"/>
  <c r="C142" i="4"/>
  <c r="E141" i="4"/>
  <c r="D141" i="4"/>
  <c r="C141" i="4"/>
  <c r="E140" i="4"/>
  <c r="D140" i="4"/>
  <c r="C140" i="4"/>
  <c r="E139" i="4"/>
  <c r="D139" i="4"/>
  <c r="C139" i="4"/>
  <c r="E138" i="4"/>
  <c r="D138" i="4"/>
  <c r="C138" i="4"/>
  <c r="E137" i="4"/>
  <c r="D137" i="4"/>
  <c r="C137" i="4"/>
  <c r="E136" i="4"/>
  <c r="D136" i="4"/>
  <c r="C136" i="4"/>
  <c r="E135" i="4"/>
  <c r="D135" i="4"/>
  <c r="C135" i="4"/>
  <c r="E134" i="4"/>
  <c r="D134" i="4"/>
  <c r="C134" i="4"/>
  <c r="E133" i="4"/>
  <c r="D133" i="4"/>
  <c r="C133" i="4"/>
  <c r="E24" i="4"/>
  <c r="D24" i="4"/>
  <c r="C24" i="4"/>
  <c r="E132" i="4"/>
  <c r="D132" i="4"/>
  <c r="C132" i="4"/>
  <c r="E131" i="4"/>
  <c r="D131" i="4"/>
  <c r="C131" i="4"/>
  <c r="E130" i="4"/>
  <c r="D130" i="4"/>
  <c r="C130" i="4"/>
  <c r="E129" i="4"/>
  <c r="D129" i="4"/>
  <c r="C129" i="4"/>
  <c r="E128" i="4"/>
  <c r="D128" i="4"/>
  <c r="C128" i="4"/>
  <c r="E127" i="4"/>
  <c r="D127" i="4"/>
  <c r="C127" i="4"/>
  <c r="E126" i="4"/>
  <c r="D126" i="4"/>
  <c r="C126" i="4"/>
  <c r="E125" i="4"/>
  <c r="D125" i="4"/>
  <c r="C125" i="4"/>
  <c r="E124" i="4"/>
  <c r="D124" i="4"/>
  <c r="C124" i="4"/>
  <c r="E123" i="4"/>
  <c r="D123" i="4"/>
  <c r="C123" i="4"/>
  <c r="E122" i="4"/>
  <c r="D122" i="4"/>
  <c r="C122" i="4"/>
  <c r="E121" i="4"/>
  <c r="D121" i="4"/>
  <c r="C121" i="4"/>
  <c r="E120" i="4"/>
  <c r="D120" i="4"/>
  <c r="C120" i="4"/>
  <c r="E119" i="4"/>
  <c r="D119" i="4"/>
  <c r="C119" i="4"/>
  <c r="E118" i="4"/>
  <c r="D118" i="4"/>
  <c r="C118" i="4"/>
  <c r="E117" i="4"/>
  <c r="D117" i="4"/>
  <c r="C117" i="4"/>
  <c r="E116" i="4"/>
  <c r="D116" i="4"/>
  <c r="C116" i="4"/>
  <c r="E115" i="4"/>
  <c r="D115" i="4"/>
  <c r="C115" i="4"/>
  <c r="E114" i="4"/>
  <c r="D114" i="4"/>
  <c r="C114" i="4"/>
  <c r="E113" i="4"/>
  <c r="D113" i="4"/>
  <c r="C113" i="4"/>
  <c r="E112" i="4"/>
  <c r="D112" i="4"/>
  <c r="C112" i="4"/>
  <c r="E111" i="4"/>
  <c r="D111" i="4"/>
  <c r="C111" i="4"/>
  <c r="E110" i="4"/>
  <c r="D110" i="4"/>
  <c r="C110" i="4"/>
  <c r="E4" i="4"/>
  <c r="D4" i="4"/>
  <c r="C4" i="4"/>
  <c r="E109" i="4"/>
  <c r="D109" i="4"/>
  <c r="C109" i="4"/>
  <c r="E108" i="4"/>
  <c r="D108" i="4"/>
  <c r="C108" i="4"/>
  <c r="E107" i="4"/>
  <c r="D107" i="4"/>
  <c r="C107" i="4"/>
  <c r="E106" i="4"/>
  <c r="D106" i="4"/>
  <c r="C106" i="4"/>
  <c r="E105" i="4"/>
  <c r="D105" i="4"/>
  <c r="C105" i="4"/>
  <c r="E104" i="4"/>
  <c r="D104" i="4"/>
  <c r="C104" i="4"/>
  <c r="E103" i="4"/>
  <c r="D103" i="4"/>
  <c r="C103" i="4"/>
  <c r="E102" i="4"/>
  <c r="D102" i="4"/>
  <c r="C102" i="4"/>
  <c r="E101" i="4"/>
  <c r="D101" i="4"/>
  <c r="C101" i="4"/>
  <c r="E3" i="4"/>
  <c r="D3" i="4"/>
  <c r="C3" i="4"/>
  <c r="E2" i="4"/>
  <c r="D2" i="4"/>
  <c r="C2" i="4"/>
  <c r="E100" i="4"/>
  <c r="D100" i="4"/>
  <c r="C100" i="4"/>
  <c r="E99" i="4"/>
  <c r="D99" i="4"/>
  <c r="C99" i="4"/>
  <c r="E98" i="4"/>
  <c r="D98" i="4"/>
  <c r="C98" i="4"/>
  <c r="E97" i="4"/>
  <c r="D97" i="4"/>
  <c r="C97" i="4"/>
  <c r="E96" i="4"/>
  <c r="D96" i="4"/>
  <c r="C96" i="4"/>
  <c r="E95" i="4"/>
  <c r="D95" i="4"/>
  <c r="C95" i="4"/>
  <c r="E94" i="4"/>
  <c r="D94" i="4"/>
  <c r="C94" i="4"/>
  <c r="E93" i="4"/>
  <c r="D93" i="4"/>
  <c r="C93" i="4"/>
  <c r="E92" i="4"/>
  <c r="D92" i="4"/>
  <c r="C92" i="4"/>
  <c r="E91" i="4"/>
  <c r="D91" i="4"/>
  <c r="C91" i="4"/>
  <c r="E90" i="4"/>
  <c r="D90" i="4"/>
  <c r="C90" i="4"/>
  <c r="E89" i="4"/>
  <c r="D89" i="4"/>
  <c r="C89" i="4"/>
  <c r="E88" i="4"/>
  <c r="D88" i="4"/>
  <c r="C88" i="4"/>
  <c r="E87" i="4"/>
  <c r="D87" i="4"/>
  <c r="C87" i="4"/>
  <c r="E86" i="4"/>
  <c r="D86" i="4"/>
  <c r="C86" i="4"/>
  <c r="E85" i="4"/>
  <c r="D85" i="4"/>
  <c r="C85" i="4"/>
  <c r="E84" i="4"/>
  <c r="D84" i="4"/>
  <c r="C84" i="4"/>
  <c r="E83" i="4"/>
  <c r="D83" i="4"/>
  <c r="C83" i="4"/>
  <c r="E82" i="4"/>
  <c r="D82" i="4"/>
  <c r="C82" i="4"/>
  <c r="E81" i="4"/>
  <c r="D81" i="4"/>
  <c r="C81" i="4"/>
  <c r="E80" i="4"/>
  <c r="D80" i="4"/>
  <c r="C80" i="4"/>
  <c r="E79" i="4"/>
  <c r="D79" i="4"/>
  <c r="C79" i="4"/>
  <c r="E78" i="4"/>
  <c r="D78" i="4"/>
  <c r="C78" i="4"/>
  <c r="E615" i="4"/>
  <c r="D615" i="4"/>
  <c r="C615" i="4"/>
  <c r="E77" i="4"/>
  <c r="D77" i="4"/>
  <c r="C77" i="4"/>
  <c r="E76" i="4"/>
  <c r="D76" i="4"/>
  <c r="C76" i="4"/>
  <c r="E75" i="4"/>
  <c r="D75" i="4"/>
  <c r="C75" i="4"/>
  <c r="E74" i="4"/>
  <c r="D74" i="4"/>
  <c r="C74" i="4"/>
  <c r="E73" i="4"/>
  <c r="D73" i="4"/>
  <c r="C73" i="4"/>
  <c r="E72" i="4"/>
  <c r="D72" i="4"/>
  <c r="C72" i="4"/>
  <c r="E71" i="4"/>
  <c r="D71" i="4"/>
  <c r="C71" i="4"/>
  <c r="E70" i="4"/>
  <c r="D70" i="4"/>
  <c r="C70" i="4"/>
  <c r="E69" i="4"/>
  <c r="D69" i="4"/>
  <c r="C69" i="4"/>
  <c r="E68" i="4"/>
  <c r="D68" i="4"/>
  <c r="C68" i="4"/>
  <c r="E67" i="4"/>
  <c r="D67" i="4"/>
  <c r="C67" i="4"/>
  <c r="E66" i="4"/>
  <c r="D66" i="4"/>
  <c r="C66" i="4"/>
  <c r="E65" i="4"/>
  <c r="D65" i="4"/>
  <c r="C65" i="4"/>
  <c r="E64" i="4"/>
  <c r="D64" i="4"/>
  <c r="C64" i="4"/>
  <c r="E63" i="4"/>
  <c r="D63" i="4"/>
  <c r="C63" i="4"/>
  <c r="E62" i="4"/>
  <c r="D62" i="4"/>
  <c r="C62" i="4"/>
  <c r="E61" i="4"/>
  <c r="D61" i="4"/>
  <c r="C61" i="4"/>
  <c r="E60" i="4"/>
  <c r="D60" i="4"/>
  <c r="C60" i="4"/>
  <c r="E59" i="4"/>
  <c r="D59" i="4"/>
  <c r="C59" i="4"/>
  <c r="E58" i="4"/>
  <c r="D58" i="4"/>
  <c r="C58" i="4"/>
  <c r="E57" i="4"/>
  <c r="D57" i="4"/>
  <c r="C57" i="4"/>
  <c r="E56" i="4"/>
  <c r="D56" i="4"/>
  <c r="C56" i="4"/>
  <c r="E55" i="4"/>
  <c r="D55" i="4"/>
  <c r="C55" i="4"/>
  <c r="E54" i="4"/>
  <c r="D54" i="4"/>
  <c r="C54" i="4"/>
  <c r="E53" i="4"/>
  <c r="D53" i="4"/>
  <c r="C53" i="4"/>
  <c r="E52" i="4"/>
  <c r="D52" i="4"/>
  <c r="C52" i="4"/>
  <c r="E51" i="4"/>
  <c r="D51" i="4"/>
  <c r="C51" i="4"/>
  <c r="E50" i="4"/>
  <c r="D50" i="4"/>
  <c r="C50" i="4"/>
  <c r="E49" i="4"/>
  <c r="D49" i="4"/>
  <c r="C49" i="4"/>
  <c r="E48" i="4"/>
  <c r="D48" i="4"/>
  <c r="C48" i="4"/>
  <c r="E47" i="4"/>
  <c r="D47" i="4"/>
  <c r="C47" i="4"/>
  <c r="E46" i="4"/>
  <c r="D46" i="4"/>
  <c r="C46" i="4"/>
  <c r="E45" i="4"/>
  <c r="D45" i="4"/>
  <c r="C45" i="4"/>
  <c r="E44" i="4"/>
  <c r="D44" i="4"/>
  <c r="C44" i="4"/>
  <c r="E43" i="4"/>
  <c r="D43" i="4"/>
  <c r="C43" i="4"/>
  <c r="E42" i="4"/>
  <c r="D42" i="4"/>
  <c r="C42" i="4"/>
  <c r="E41" i="4"/>
  <c r="D41" i="4"/>
  <c r="C41" i="4"/>
  <c r="E40" i="4"/>
  <c r="D40" i="4"/>
  <c r="C40" i="4"/>
  <c r="E39" i="4"/>
  <c r="D39" i="4"/>
  <c r="C39" i="4"/>
  <c r="E38" i="4"/>
  <c r="D38" i="4"/>
  <c r="C38" i="4"/>
  <c r="E37" i="4"/>
  <c r="D37" i="4"/>
  <c r="C37" i="4"/>
  <c r="E36" i="4"/>
  <c r="D36" i="4"/>
  <c r="C36" i="4"/>
  <c r="E35" i="4"/>
  <c r="D35" i="4"/>
  <c r="C35" i="4"/>
  <c r="E34" i="4"/>
  <c r="D34" i="4"/>
  <c r="C34" i="4"/>
  <c r="E33" i="4"/>
  <c r="D33" i="4"/>
  <c r="C33" i="4"/>
  <c r="E32" i="4"/>
  <c r="D32" i="4"/>
  <c r="C32" i="4"/>
  <c r="E31" i="4"/>
  <c r="D31" i="4"/>
  <c r="C31" i="4"/>
  <c r="E30" i="4"/>
  <c r="D30" i="4"/>
  <c r="C30" i="4"/>
</calcChain>
</file>

<file path=xl/sharedStrings.xml><?xml version="1.0" encoding="utf-8"?>
<sst xmlns="http://schemas.openxmlformats.org/spreadsheetml/2006/main" count="6498" uniqueCount="1551">
  <si>
    <t>Strategy ID</t>
  </si>
  <si>
    <t>AVERTISSEMENT - DISCLAIMER</t>
  </si>
  <si>
    <t>Value Date: Xxxxx</t>
  </si>
  <si>
    <t>Grand Total</t>
  </si>
  <si>
    <t>Payment</t>
  </si>
  <si>
    <t>Currency</t>
  </si>
  <si>
    <t>Acc. Int prior to 30.09.2022</t>
  </si>
  <si>
    <t>Acc. Int after 30.09.2022</t>
  </si>
  <si>
    <t>Payment Date</t>
  </si>
  <si>
    <t>Kerius ID</t>
  </si>
  <si>
    <t>Trade Description</t>
  </si>
  <si>
    <t>Counterparty</t>
  </si>
  <si>
    <t>Accrual Start</t>
  </si>
  <si>
    <t>Accrual End</t>
  </si>
  <si>
    <t>Notional</t>
  </si>
  <si>
    <t>Product</t>
  </si>
  <si>
    <t>Number of days</t>
  </si>
  <si>
    <t>Coupon</t>
  </si>
  <si>
    <t>Flow</t>
  </si>
  <si>
    <t>EUR</t>
  </si>
  <si>
    <t>END</t>
  </si>
  <si>
    <t>ING</t>
  </si>
  <si>
    <t>KBC</t>
  </si>
  <si>
    <t>LCL</t>
  </si>
  <si>
    <t>Margin</t>
  </si>
  <si>
    <t>Margin Flow</t>
  </si>
  <si>
    <t>Global Flow</t>
  </si>
  <si>
    <t>10021-F-BNPParibasForti</t>
  </si>
  <si>
    <t>IRORPEA10021P</t>
  </si>
  <si>
    <t>Emprunt_BNP Paribas Fortis</t>
  </si>
  <si>
    <t>BNP Paribas Fortis</t>
  </si>
  <si>
    <t>Fin</t>
  </si>
  <si>
    <t>10032-F-DEXIACL</t>
  </si>
  <si>
    <t>IRORPEA10032P</t>
  </si>
  <si>
    <t>Emprunt_DEXIA CL</t>
  </si>
  <si>
    <t>DEXIA CL</t>
  </si>
  <si>
    <t>10045-F-BNPParibasForti</t>
  </si>
  <si>
    <t>IRORPEA10045P</t>
  </si>
  <si>
    <t>10070-F-LEASING</t>
  </si>
  <si>
    <t>IRORPEA10070P</t>
  </si>
  <si>
    <t>Location_CA Leasing</t>
  </si>
  <si>
    <t>LEASING</t>
  </si>
  <si>
    <t>10083-F-LEASING</t>
  </si>
  <si>
    <t>IRORPEA10083P</t>
  </si>
  <si>
    <t>Location_Genefim</t>
  </si>
  <si>
    <t>10084-F-LEASING</t>
  </si>
  <si>
    <t>IRORPEA10084P</t>
  </si>
  <si>
    <t>11067-F-LEASING</t>
  </si>
  <si>
    <t>IRORPEA11067P</t>
  </si>
  <si>
    <t>Location_DEXIA CL</t>
  </si>
  <si>
    <t>11069-F-LEASING</t>
  </si>
  <si>
    <t>IRORPEA11069P</t>
  </si>
  <si>
    <t>Location_Arkea Credit bail</t>
  </si>
  <si>
    <t>11071-F-LEASING</t>
  </si>
  <si>
    <t>IRORPEA11071P</t>
  </si>
  <si>
    <t>11080-F-LEASING</t>
  </si>
  <si>
    <t>IRORPEA11080P</t>
  </si>
  <si>
    <t>Location_Natiocredibail</t>
  </si>
  <si>
    <t>11087-F-LEASING</t>
  </si>
  <si>
    <t>IRORPEA11087P</t>
  </si>
  <si>
    <t>11088-F-LEASING</t>
  </si>
  <si>
    <t>IRORPEA11088P</t>
  </si>
  <si>
    <t>11096-F-CMCentre</t>
  </si>
  <si>
    <t>IRORPEA11096P</t>
  </si>
  <si>
    <t>Emprunt_CM Centre</t>
  </si>
  <si>
    <t>CM Centre</t>
  </si>
  <si>
    <t>11105-F-LEASING</t>
  </si>
  <si>
    <t>IRORPEA11105P</t>
  </si>
  <si>
    <t>11142-F-CreditFoncierde</t>
  </si>
  <si>
    <t>IRORPEA11142P</t>
  </si>
  <si>
    <t>Emprunt_Credit Foncier de France</t>
  </si>
  <si>
    <t>Credit Foncier de France</t>
  </si>
  <si>
    <t>11157-F-LEASING</t>
  </si>
  <si>
    <t>IRORPEA11157P</t>
  </si>
  <si>
    <t>11160-F-LEASING</t>
  </si>
  <si>
    <t>IRORPEA11160P</t>
  </si>
  <si>
    <t>Location_SYNDICATED</t>
  </si>
  <si>
    <t>11183-F-MARKET</t>
  </si>
  <si>
    <t>IRORPEA11183P</t>
  </si>
  <si>
    <t>Valeur mobilière_MARKET</t>
  </si>
  <si>
    <t>MARKET</t>
  </si>
  <si>
    <t>11189-F-LEASING</t>
  </si>
  <si>
    <t>IRORPEA11189P</t>
  </si>
  <si>
    <t>11194-F-LEASING</t>
  </si>
  <si>
    <t>IRORPEA11194P</t>
  </si>
  <si>
    <t>Location_CM-CIC Bail</t>
  </si>
  <si>
    <t>11197-F-LEASING</t>
  </si>
  <si>
    <t>IRORPEA11197P</t>
  </si>
  <si>
    <t>Location_NATIXIS</t>
  </si>
  <si>
    <t>11198-F-LEASING</t>
  </si>
  <si>
    <t>IRORPEA11198P</t>
  </si>
  <si>
    <t>Location_BPCE lease</t>
  </si>
  <si>
    <t>11199-F-LEASING</t>
  </si>
  <si>
    <t>IRORPEA11199P</t>
  </si>
  <si>
    <t>11200-F-LEASING</t>
  </si>
  <si>
    <t>IRORPEA11200P</t>
  </si>
  <si>
    <t>11201-F-LEASING</t>
  </si>
  <si>
    <t>IRORPEA11201P</t>
  </si>
  <si>
    <t>11205-F-CreditFoncierde</t>
  </si>
  <si>
    <t>IRORPEA11205P</t>
  </si>
  <si>
    <t>11214-F-LEASING</t>
  </si>
  <si>
    <t>IRORPEA11214P</t>
  </si>
  <si>
    <t>11215-F-LEASING</t>
  </si>
  <si>
    <t>IRORPEA11215P</t>
  </si>
  <si>
    <t>Location_CM-CIC lease</t>
  </si>
  <si>
    <t>11216-F-LEASING</t>
  </si>
  <si>
    <t>IRORPEA11216P</t>
  </si>
  <si>
    <t>11235-F-LEASING</t>
  </si>
  <si>
    <t>IRORPEA11235P</t>
  </si>
  <si>
    <t>Location_Bpifrance Financement</t>
  </si>
  <si>
    <t>11242-F-LEASING</t>
  </si>
  <si>
    <t>IRORPEA11242P</t>
  </si>
  <si>
    <t>11243-F-LEASING</t>
  </si>
  <si>
    <t>IRORPEA11243P</t>
  </si>
  <si>
    <t>11244-F-LEASING</t>
  </si>
  <si>
    <t>IRORPEA11244P</t>
  </si>
  <si>
    <t>11245-F-LEASING</t>
  </si>
  <si>
    <t>IRORPEA11245P</t>
  </si>
  <si>
    <t>Location_HSBC</t>
  </si>
  <si>
    <t>11246-F-LEASING</t>
  </si>
  <si>
    <t>IRORPEA11246P</t>
  </si>
  <si>
    <t>11247-F-LEASING</t>
  </si>
  <si>
    <t>IRORPEA11247P</t>
  </si>
  <si>
    <t>11256-F-SYNDICATED</t>
  </si>
  <si>
    <t>IRORPEA11256P</t>
  </si>
  <si>
    <t>Emprunt_SYNDICATED</t>
  </si>
  <si>
    <t>SYNDICATED</t>
  </si>
  <si>
    <t>11268-F-LEASING</t>
  </si>
  <si>
    <t>IRORPEA11268P</t>
  </si>
  <si>
    <t>11271-F-LEASING</t>
  </si>
  <si>
    <t>IRORPEA11271P</t>
  </si>
  <si>
    <t>11274-F-LEASING</t>
  </si>
  <si>
    <t>IRORPEA11274P</t>
  </si>
  <si>
    <t>11277-F-Siemens</t>
  </si>
  <si>
    <t>IRORPEA11277P</t>
  </si>
  <si>
    <t>Emprunt_Siemens</t>
  </si>
  <si>
    <t>Siemens</t>
  </si>
  <si>
    <t>11285-F-BRED</t>
  </si>
  <si>
    <t>IRORPEA11285P</t>
  </si>
  <si>
    <t>Emprunt_BRED</t>
  </si>
  <si>
    <t>BRED</t>
  </si>
  <si>
    <t>11286-F-LEASING</t>
  </si>
  <si>
    <t>IRORPEA11286P</t>
  </si>
  <si>
    <t>11310-F-BremerLandesban</t>
  </si>
  <si>
    <t>IRORPEA11310P</t>
  </si>
  <si>
    <t>Emprunt_Bremer Landesbank</t>
  </si>
  <si>
    <t>Bremer Landesbank</t>
  </si>
  <si>
    <t>11311-F-BremerLandesban</t>
  </si>
  <si>
    <t>IRORPEA11311P</t>
  </si>
  <si>
    <t>11312-F-MARKET</t>
  </si>
  <si>
    <t>IRORPEA11312P</t>
  </si>
  <si>
    <t>11313-F-MARKET</t>
  </si>
  <si>
    <t>IRORPEA11313P</t>
  </si>
  <si>
    <t>11314-F-MARKET</t>
  </si>
  <si>
    <t>IRORPEA11314P</t>
  </si>
  <si>
    <t>11326-F-BankPekaoSA</t>
  </si>
  <si>
    <t>IRORPEA11326P</t>
  </si>
  <si>
    <t>Emprunt_Bank Pekao SA</t>
  </si>
  <si>
    <t>Bank Pekao SA</t>
  </si>
  <si>
    <t>PLN</t>
  </si>
  <si>
    <t>11333-F-LCL</t>
  </si>
  <si>
    <t>IRORPEA11333P</t>
  </si>
  <si>
    <t>Emprunt_LCL</t>
  </si>
  <si>
    <t>11342-F-LEASING</t>
  </si>
  <si>
    <t>IRORPEA11342P</t>
  </si>
  <si>
    <t>11351-F-SYNDICATED</t>
  </si>
  <si>
    <t>IRORPEA11351P</t>
  </si>
  <si>
    <t>11352-F-SYNDICATED</t>
  </si>
  <si>
    <t>IRORPEA11352P</t>
  </si>
  <si>
    <t>11354-F-BBVA</t>
  </si>
  <si>
    <t>IRORPEA11354P</t>
  </si>
  <si>
    <t>Emprunt_BBVA</t>
  </si>
  <si>
    <t>BBVA</t>
  </si>
  <si>
    <t>11355-F-BBVA</t>
  </si>
  <si>
    <t>IRORPEA11355P</t>
  </si>
  <si>
    <t>11356-F-LEASING</t>
  </si>
  <si>
    <t>IRORPEA11356P</t>
  </si>
  <si>
    <t>11362-F-LEASING</t>
  </si>
  <si>
    <t>IRORPEA11362P</t>
  </si>
  <si>
    <t>Location_KredietBank France</t>
  </si>
  <si>
    <t>11363-F-LEASING</t>
  </si>
  <si>
    <t>IRORPEA11363P</t>
  </si>
  <si>
    <t>Location_Belfius</t>
  </si>
  <si>
    <t>11364-F-LEASING</t>
  </si>
  <si>
    <t>IRORPEA11364P</t>
  </si>
  <si>
    <t>11373-F-RLBOOE</t>
  </si>
  <si>
    <t>IRORPEA11373P</t>
  </si>
  <si>
    <t>Emprunt_RLB OOE</t>
  </si>
  <si>
    <t>RLB OOE</t>
  </si>
  <si>
    <t>11374-F-RLBOOE</t>
  </si>
  <si>
    <t>IRORPEA11374P</t>
  </si>
  <si>
    <t>11375-F-CEGrandEstEurop</t>
  </si>
  <si>
    <t>IRORPEA11375P</t>
  </si>
  <si>
    <t>Emprunt_CE Grand Est Europe</t>
  </si>
  <si>
    <t>CE Grand Est Europe</t>
  </si>
  <si>
    <t>11381-F-LEASING</t>
  </si>
  <si>
    <t>IRORPEA11381P</t>
  </si>
  <si>
    <t>11382-F-LEASING</t>
  </si>
  <si>
    <t>IRORPEA11382P</t>
  </si>
  <si>
    <t>11383-F-LEASING</t>
  </si>
  <si>
    <t>IRORPEA11383P</t>
  </si>
  <si>
    <t>11387-F-SYNDICATED</t>
  </si>
  <si>
    <t>IRORPEA11387P</t>
  </si>
  <si>
    <t>11391-F-Bancosabadell</t>
  </si>
  <si>
    <t>IRORPEA11391P</t>
  </si>
  <si>
    <t>Emprunt_Banco sabadell</t>
  </si>
  <si>
    <t>Banco sabadell</t>
  </si>
  <si>
    <t>11392-F-LEASING</t>
  </si>
  <si>
    <t>IRORPEA11392P</t>
  </si>
  <si>
    <t>11394-F-LEASING</t>
  </si>
  <si>
    <t>IRORPEA11394P</t>
  </si>
  <si>
    <t>11395-F-LEASING</t>
  </si>
  <si>
    <t>IRORPEA11395P</t>
  </si>
  <si>
    <t>11396-F-BBVA</t>
  </si>
  <si>
    <t>IRORPEA11396P</t>
  </si>
  <si>
    <t>11398-F-LEASING</t>
  </si>
  <si>
    <t>IRORPEA11398P</t>
  </si>
  <si>
    <t>11399-F-CreditSuisse</t>
  </si>
  <si>
    <t>IRORPEA11399P</t>
  </si>
  <si>
    <t>Emprunt_Credit Suisse</t>
  </si>
  <si>
    <t>Credit Suisse</t>
  </si>
  <si>
    <t>CHF</t>
  </si>
  <si>
    <t>11400-F-CreditSuisse</t>
  </si>
  <si>
    <t>IRORPEA11400P</t>
  </si>
  <si>
    <t>11401-F-LEASING</t>
  </si>
  <si>
    <t>IRORPEA11401P</t>
  </si>
  <si>
    <t>Location_BNP Paribas Fortis</t>
  </si>
  <si>
    <t>11405-F-LCL</t>
  </si>
  <si>
    <t>IRORPEA11405P</t>
  </si>
  <si>
    <t>11407-F-SYNDICATED</t>
  </si>
  <si>
    <t>IRORPEA11407P</t>
  </si>
  <si>
    <t>11412-F-MARKET</t>
  </si>
  <si>
    <t>IRORPEA11412P</t>
  </si>
  <si>
    <t>11417-F-CENorddeFranceE</t>
  </si>
  <si>
    <t>IRORPEA11417P</t>
  </si>
  <si>
    <t>Emprunt_CE Nord de France Europe</t>
  </si>
  <si>
    <t>CE Nord de France Europe</t>
  </si>
  <si>
    <t>11421-F-LEASING</t>
  </si>
  <si>
    <t>IRORPEA11421P</t>
  </si>
  <si>
    <t>Location_Norbail Immobilier</t>
  </si>
  <si>
    <t>11422-F-LEASING</t>
  </si>
  <si>
    <t>IRORPEA11422P</t>
  </si>
  <si>
    <t>11423-F-TriodosBank</t>
  </si>
  <si>
    <t>IRORPEA11423P</t>
  </si>
  <si>
    <t>Emprunt_Triodos Bank</t>
  </si>
  <si>
    <t>Triodos Bank</t>
  </si>
  <si>
    <t>11440-F-BPAquitaineCent</t>
  </si>
  <si>
    <t>IRORPEA11440P</t>
  </si>
  <si>
    <t>Emprunt_BP Aquitaine Centre Atlantique</t>
  </si>
  <si>
    <t>BP Aquitaine Centre Atlantique</t>
  </si>
  <si>
    <t>11442-F-BanqueRomandeVa</t>
  </si>
  <si>
    <t>IRORPEA11442P</t>
  </si>
  <si>
    <t>Emprunt_Banque Romande Valiant</t>
  </si>
  <si>
    <t>Banque Romande Valiant</t>
  </si>
  <si>
    <t>11447-F-BBVA</t>
  </si>
  <si>
    <t>IRORPEA11447P</t>
  </si>
  <si>
    <t>11448-F-LEASING</t>
  </si>
  <si>
    <t>IRORPEA11448P</t>
  </si>
  <si>
    <t>11450-F-LEASING</t>
  </si>
  <si>
    <t>IRORPEA11450P</t>
  </si>
  <si>
    <t>11451-F-LEASING</t>
  </si>
  <si>
    <t>IRORPEA11451P</t>
  </si>
  <si>
    <t>Location_IMPULS LEASING</t>
  </si>
  <si>
    <t>11452-F-Bancosantander</t>
  </si>
  <si>
    <t>IRORPEA11452P</t>
  </si>
  <si>
    <t>Emprunt_Banco santander</t>
  </si>
  <si>
    <t>Banco santander</t>
  </si>
  <si>
    <t>11454-F-Arkea</t>
  </si>
  <si>
    <t>IRORPEA11454P</t>
  </si>
  <si>
    <t>Emprunt_Arkea</t>
  </si>
  <si>
    <t>Arkea</t>
  </si>
  <si>
    <t>11455-F-HypoLandesbankV</t>
  </si>
  <si>
    <t>IRORPEA11455P</t>
  </si>
  <si>
    <t>Emprunt_Hypo Landesbank Vorarlberg</t>
  </si>
  <si>
    <t>Hypo Landesbank Vorarlberg</t>
  </si>
  <si>
    <t>11456-F-RLBOOE</t>
  </si>
  <si>
    <t>IRORPEA11456P</t>
  </si>
  <si>
    <t>11458-F-CICNordOuest</t>
  </si>
  <si>
    <t>IRORPEA11458P</t>
  </si>
  <si>
    <t>Emprunt_CIC Nord Ouest</t>
  </si>
  <si>
    <t>CIC Nord Ouest</t>
  </si>
  <si>
    <t>11459-F-CICNordOuest</t>
  </si>
  <si>
    <t>IRORPEA11459P</t>
  </si>
  <si>
    <t>11463-F-SYNDICATED</t>
  </si>
  <si>
    <t>IRORPEA11463P</t>
  </si>
  <si>
    <t>11464-F-SYNDICATED</t>
  </si>
  <si>
    <t>IRORPEA11464P</t>
  </si>
  <si>
    <t>11465-F-BankofChina</t>
  </si>
  <si>
    <t>IRORPEA11465P</t>
  </si>
  <si>
    <t>Emprunt_Bank of China</t>
  </si>
  <si>
    <t>Bank of China</t>
  </si>
  <si>
    <t>11466-F-Bundesumweltsti</t>
  </si>
  <si>
    <t>IRORPEA11466P</t>
  </si>
  <si>
    <t>Emprunt_Bundesumweltstiftung</t>
  </si>
  <si>
    <t>Bundesumweltstiftung</t>
  </si>
  <si>
    <t>11474-F-MARKET</t>
  </si>
  <si>
    <t>IRORPEA11474P</t>
  </si>
  <si>
    <t>11477-F-MARKET</t>
  </si>
  <si>
    <t>IRORPEA11477P</t>
  </si>
  <si>
    <t>11487-F-KBC</t>
  </si>
  <si>
    <t>IRORPEA11487P</t>
  </si>
  <si>
    <t>Emprunt_KBC</t>
  </si>
  <si>
    <t>11488-F-TriodosBank</t>
  </si>
  <si>
    <t>IRORPEA11488P</t>
  </si>
  <si>
    <t>11489-F-KBC</t>
  </si>
  <si>
    <t>IRORPEA11489P</t>
  </si>
  <si>
    <t>11490-F-BankfürSozialwi</t>
  </si>
  <si>
    <t>IRORPEA11490P</t>
  </si>
  <si>
    <t>Emprunt_Bank für Sozialwirtschaft</t>
  </si>
  <si>
    <t>Bank für Sozialwirtschaft</t>
  </si>
  <si>
    <t>11491-F-KBC</t>
  </si>
  <si>
    <t>IRORPEA11491P</t>
  </si>
  <si>
    <t>11492-F-BanqueInternati</t>
  </si>
  <si>
    <t>IRORPEA11492P</t>
  </si>
  <si>
    <t>Emprunt_Banque Internationale a Luxembourg</t>
  </si>
  <si>
    <t>Banque Internationale a Luxembourg</t>
  </si>
  <si>
    <t>11494-F-RLBVorarlberg</t>
  </si>
  <si>
    <t>IRORPEA11494P</t>
  </si>
  <si>
    <t>Emprunt_RLB Vorarlberg</t>
  </si>
  <si>
    <t>RLB Vorarlberg</t>
  </si>
  <si>
    <t>11505-F-CeskaSporitelna</t>
  </si>
  <si>
    <t>IRORPEA11505P</t>
  </si>
  <si>
    <t>Emprunt_Ceska Sporitelna</t>
  </si>
  <si>
    <t>Ceska Sporitelna</t>
  </si>
  <si>
    <t>CZK</t>
  </si>
  <si>
    <t>11509-F-LEASING</t>
  </si>
  <si>
    <t>IRORPEA11509P</t>
  </si>
  <si>
    <t>11511-F-LEASING</t>
  </si>
  <si>
    <t>IRORPEA11511P</t>
  </si>
  <si>
    <t>11512-F-LEASING</t>
  </si>
  <si>
    <t>IRORPEA11512P</t>
  </si>
  <si>
    <t>11513-F-LEASING</t>
  </si>
  <si>
    <t>IRORPEA11513P</t>
  </si>
  <si>
    <t>Location_BBVA</t>
  </si>
  <si>
    <t>11514-F-LEASING</t>
  </si>
  <si>
    <t>IRORPEA11514P</t>
  </si>
  <si>
    <t>11515-F-LEASING</t>
  </si>
  <si>
    <t>IRORPEA11515P</t>
  </si>
  <si>
    <t>Location_BPI</t>
  </si>
  <si>
    <t>11516-F-LEASING</t>
  </si>
  <si>
    <t>IRORPEA11516P</t>
  </si>
  <si>
    <t>11517-F-LEASING</t>
  </si>
  <si>
    <t>IRORPEA11517P</t>
  </si>
  <si>
    <t>11519-F-LEASING</t>
  </si>
  <si>
    <t>IRORPEA11519P</t>
  </si>
  <si>
    <t>11520-F-LEASING</t>
  </si>
  <si>
    <t>IRORPEA11520P</t>
  </si>
  <si>
    <t>11522-F-LEASING</t>
  </si>
  <si>
    <t>IRORPEA11522P</t>
  </si>
  <si>
    <t>11525-F-LEASING</t>
  </si>
  <si>
    <t>IRORPEA11525P</t>
  </si>
  <si>
    <t>11527-F-LEASING</t>
  </si>
  <si>
    <t>IRORPEA11527P</t>
  </si>
  <si>
    <t>11528-F-LEASING</t>
  </si>
  <si>
    <t>IRORPEA11528P</t>
  </si>
  <si>
    <t>11531-F-LEASING</t>
  </si>
  <si>
    <t>IRORPEA11531P</t>
  </si>
  <si>
    <t>11532-F-LEASING</t>
  </si>
  <si>
    <t>IRORPEA11532P</t>
  </si>
  <si>
    <t>11533-F-LEASING</t>
  </si>
  <si>
    <t>IRORPEA11533P</t>
  </si>
  <si>
    <t>11537-F-CELanguedocRous</t>
  </si>
  <si>
    <t>IRORPEA11537P</t>
  </si>
  <si>
    <t>Emprunt_CE Languedoc Roussillon</t>
  </si>
  <si>
    <t>CE Languedoc Roussillon</t>
  </si>
  <si>
    <t>11543-F-MARKET</t>
  </si>
  <si>
    <t>IRORPEA11543P</t>
  </si>
  <si>
    <t>11545-F-VolksbankWien</t>
  </si>
  <si>
    <t>IRORPEA11545P</t>
  </si>
  <si>
    <t>Emprunt_Volksbank Wien</t>
  </si>
  <si>
    <t>Volksbank Wien</t>
  </si>
  <si>
    <t>11548-F-CICLyonnaisedeb</t>
  </si>
  <si>
    <t>IRORPEA11548P</t>
  </si>
  <si>
    <t>Emprunt_CIC Lyonnaise de banque</t>
  </si>
  <si>
    <t>CIC Lyonnaise de banque</t>
  </si>
  <si>
    <t>11551-F-CAIDF</t>
  </si>
  <si>
    <t>IRORPEA11551P</t>
  </si>
  <si>
    <t>Emprunt_CA IDF</t>
  </si>
  <si>
    <t>CA IDF</t>
  </si>
  <si>
    <t>11552-F-Bankofcommunica</t>
  </si>
  <si>
    <t>IRORPEA11552P</t>
  </si>
  <si>
    <t>Emprunt_Bank of communications</t>
  </si>
  <si>
    <t>Bank of communications</t>
  </si>
  <si>
    <t>11553-F-Arkea</t>
  </si>
  <si>
    <t>IRORPEA11553P</t>
  </si>
  <si>
    <t>11555-F-SYNDICATED</t>
  </si>
  <si>
    <t>IRORPEA11555P</t>
  </si>
  <si>
    <t>11556-F-CABankPolskaSpô</t>
  </si>
  <si>
    <t>IRORPEA11556P</t>
  </si>
  <si>
    <t>Emprunt_CA Bank Polska Spôtka Akcyjna,</t>
  </si>
  <si>
    <t>CA Bank Polska Spôtka Akcyjna,</t>
  </si>
  <si>
    <t>11564-F-CEGrandEstEurop</t>
  </si>
  <si>
    <t>IRORPEA11564P</t>
  </si>
  <si>
    <t>11565-F-BBVA</t>
  </si>
  <si>
    <t>IRORPEA11565P</t>
  </si>
  <si>
    <t>11566-F-BBVA</t>
  </si>
  <si>
    <t>IRORPEA11566P</t>
  </si>
  <si>
    <t>11567-F-BBVA</t>
  </si>
  <si>
    <t>IRORPEA11567P</t>
  </si>
  <si>
    <t>11568-F-BBVA</t>
  </si>
  <si>
    <t>IRORPEA11568P</t>
  </si>
  <si>
    <t>11585-F-CEIDF</t>
  </si>
  <si>
    <t>IRORPEA11585P</t>
  </si>
  <si>
    <t>Emprunt_CE IDF</t>
  </si>
  <si>
    <t>CE IDF</t>
  </si>
  <si>
    <t>11586-F-BankofChina</t>
  </si>
  <si>
    <t>IRORPEA11586P</t>
  </si>
  <si>
    <t>11587-F-BankofChina</t>
  </si>
  <si>
    <t>IRORPEA11587P</t>
  </si>
  <si>
    <t>11588-F-BankofChina</t>
  </si>
  <si>
    <t>IRORPEA11588P</t>
  </si>
  <si>
    <t>11591-F-SYNDICATED</t>
  </si>
  <si>
    <t>IRORPEA11591P</t>
  </si>
  <si>
    <t>11593-F-TriodosBank</t>
  </si>
  <si>
    <t>IRORPEA11593P</t>
  </si>
  <si>
    <t>11596-F-BNPParibasForti</t>
  </si>
  <si>
    <t>IRORPEA11596P</t>
  </si>
  <si>
    <t>11599-F-RLBKärnten</t>
  </si>
  <si>
    <t>IRORPEA11599P</t>
  </si>
  <si>
    <t>Emprunt_RLB Kärnten</t>
  </si>
  <si>
    <t>RLB Kärnten</t>
  </si>
  <si>
    <t>11600-F-RLBKärnten</t>
  </si>
  <si>
    <t>IRORPEA11600P</t>
  </si>
  <si>
    <t>11601-F-SYNDICATED</t>
  </si>
  <si>
    <t>IRORPEA11601P</t>
  </si>
  <si>
    <t>11602-F-SYNDICATED</t>
  </si>
  <si>
    <t>IRORPEA11602P</t>
  </si>
  <si>
    <t>11603-F-SYNDICATED</t>
  </si>
  <si>
    <t>IRORPEA11603P</t>
  </si>
  <si>
    <t>11604-F-SYNDICATED</t>
  </si>
  <si>
    <t>IRORPEA11604P</t>
  </si>
  <si>
    <t>11605-F-SYNDICATED</t>
  </si>
  <si>
    <t>IRORPEA11605P</t>
  </si>
  <si>
    <t>11606-F-SYNDICATED</t>
  </si>
  <si>
    <t>IRORPEA11606P</t>
  </si>
  <si>
    <t>11607-F-Bancosabadell</t>
  </si>
  <si>
    <t>IRORPEA11607P</t>
  </si>
  <si>
    <t>11608-F-CEGrandEstEurop</t>
  </si>
  <si>
    <t>IRORPEA11608P</t>
  </si>
  <si>
    <t>11611-F-Liberbank</t>
  </si>
  <si>
    <t>IRORPEA11611P</t>
  </si>
  <si>
    <t>Emprunt_Liberbank</t>
  </si>
  <si>
    <t>Liberbank</t>
  </si>
  <si>
    <t>11612-F-BECM</t>
  </si>
  <si>
    <t>IRORPEA11612P</t>
  </si>
  <si>
    <t>Emprunt_BECM</t>
  </si>
  <si>
    <t>BECM</t>
  </si>
  <si>
    <t>11613-F-Arkea</t>
  </si>
  <si>
    <t>IRORPEA11613P</t>
  </si>
  <si>
    <t>11614-F-CICLyonnaisedeb</t>
  </si>
  <si>
    <t>IRORPEA11614P</t>
  </si>
  <si>
    <t>11615-F-BECM</t>
  </si>
  <si>
    <t>IRORPEA11615P</t>
  </si>
  <si>
    <t>11616-F-CICLyonnaisedeb</t>
  </si>
  <si>
    <t>IRORPEA11616P</t>
  </si>
  <si>
    <t>11617-F-BpifranceFinanc</t>
  </si>
  <si>
    <t>IRORPEA11617P</t>
  </si>
  <si>
    <t>Emprunt_Bpifrance Financement</t>
  </si>
  <si>
    <t>Bpifrance Financement</t>
  </si>
  <si>
    <t>11619-F-CreditSuisse</t>
  </si>
  <si>
    <t>IRORPEA11619P</t>
  </si>
  <si>
    <t>11620-F-BPI</t>
  </si>
  <si>
    <t>IRORPEA11620P</t>
  </si>
  <si>
    <t>Emprunt_BPI</t>
  </si>
  <si>
    <t>BPI</t>
  </si>
  <si>
    <t>11621-F-BKSBankAG</t>
  </si>
  <si>
    <t>IRORPEA11621P</t>
  </si>
  <si>
    <t>Emprunt_BKS Bank AG</t>
  </si>
  <si>
    <t>BKS Bank AG</t>
  </si>
  <si>
    <t>11622-F-BECM</t>
  </si>
  <si>
    <t>IRORPEA11622P</t>
  </si>
  <si>
    <t>11625-F-OldenburgischeL</t>
  </si>
  <si>
    <t>IRORPEA11625P</t>
  </si>
  <si>
    <t>Emprunt_Oldenburgische Landesbank</t>
  </si>
  <si>
    <t>Oldenburgische Landesbank</t>
  </si>
  <si>
    <t>11629-F-Banquecantonale</t>
  </si>
  <si>
    <t>IRORPEA11629P</t>
  </si>
  <si>
    <t>Emprunt_Banque cantonale de Fribourg</t>
  </si>
  <si>
    <t>Banque cantonale de Fribourg</t>
  </si>
  <si>
    <t>11630-F-BanqueRomandeVa</t>
  </si>
  <si>
    <t>IRORPEA11630P</t>
  </si>
  <si>
    <t>11631-F-BawagP.S.K.</t>
  </si>
  <si>
    <t>IRORPEA11631P</t>
  </si>
  <si>
    <t>Emprunt_Bawag P.S.K.</t>
  </si>
  <si>
    <t>Bawag P.S.K.</t>
  </si>
  <si>
    <t>11632-F-PosojilnicaBank</t>
  </si>
  <si>
    <t>IRORPEA11632P</t>
  </si>
  <si>
    <t>Emprunt_Posojilnica Bank</t>
  </si>
  <si>
    <t>Posojilnica Bank</t>
  </si>
  <si>
    <t>11633-F-SYNDICATED</t>
  </si>
  <si>
    <t>IRORPEA11633P</t>
  </si>
  <si>
    <t>11634-F-SYNDICATED</t>
  </si>
  <si>
    <t>IRORPEA11634P</t>
  </si>
  <si>
    <t>11635-F-SparkasseBluden</t>
  </si>
  <si>
    <t>IRORPEA11635P</t>
  </si>
  <si>
    <t>Emprunt_Sparkasse Bludenz Bank AG</t>
  </si>
  <si>
    <t>Sparkasse Bludenz Bank AG</t>
  </si>
  <si>
    <t>11636-F-KBC</t>
  </si>
  <si>
    <t>IRORPEA11636P</t>
  </si>
  <si>
    <t>11637-F-LEASING</t>
  </si>
  <si>
    <t>IRORPEA11637P</t>
  </si>
  <si>
    <t>11638-F-LEASING</t>
  </si>
  <si>
    <t>IRORPEA11638P</t>
  </si>
  <si>
    <t>11639-F-LEASING</t>
  </si>
  <si>
    <t>IRORPEA11639P</t>
  </si>
  <si>
    <t>11640-F-BECM</t>
  </si>
  <si>
    <t>IRORPEA11640P</t>
  </si>
  <si>
    <t>11641-F-LEASING</t>
  </si>
  <si>
    <t>IRORPEA11641P</t>
  </si>
  <si>
    <t>Location_Natixis Lease</t>
  </si>
  <si>
    <t>11642-F-CELanguedocRous</t>
  </si>
  <si>
    <t>IRORPEA11642P</t>
  </si>
  <si>
    <t>11643-F-LEASING</t>
  </si>
  <si>
    <t>IRORPEA11643P</t>
  </si>
  <si>
    <t>11646-F-LEASING</t>
  </si>
  <si>
    <t>IRORPEA11646P</t>
  </si>
  <si>
    <t>11649-F-LEASING</t>
  </si>
  <si>
    <t>IRORPEA11649P</t>
  </si>
  <si>
    <t>11650-F-LEASING</t>
  </si>
  <si>
    <t>IRORPEA11650P</t>
  </si>
  <si>
    <t>11651-F-LEASING</t>
  </si>
  <si>
    <t>IRORPEA11651P</t>
  </si>
  <si>
    <t>11653-F-LEASING</t>
  </si>
  <si>
    <t>IRORPEA11653P</t>
  </si>
  <si>
    <t>11654-F-LEASING</t>
  </si>
  <si>
    <t>IRORPEA11654P</t>
  </si>
  <si>
    <t>11660-F-LEASING</t>
  </si>
  <si>
    <t>IRORPEA11660P</t>
  </si>
  <si>
    <t>11661-F-LEASING</t>
  </si>
  <si>
    <t>IRORPEA11661P</t>
  </si>
  <si>
    <t>11663-F-LEASING</t>
  </si>
  <si>
    <t>IRORPEA11663P</t>
  </si>
  <si>
    <t>11664-F-LEASING</t>
  </si>
  <si>
    <t>IRORPEA11664P</t>
  </si>
  <si>
    <t>11665-F-LEASING</t>
  </si>
  <si>
    <t>IRORPEA11665P</t>
  </si>
  <si>
    <t>11666-F-LEASING</t>
  </si>
  <si>
    <t>IRORPEA11666P</t>
  </si>
  <si>
    <t>11667-F-LEASING</t>
  </si>
  <si>
    <t>IRORPEA11667P</t>
  </si>
  <si>
    <t>11668-F-LEASING</t>
  </si>
  <si>
    <t>IRORPEA11668P</t>
  </si>
  <si>
    <t>11670-F-LEASING</t>
  </si>
  <si>
    <t>IRORPEA11670P</t>
  </si>
  <si>
    <t>11671-F-LEASING</t>
  </si>
  <si>
    <t>IRORPEA11671P</t>
  </si>
  <si>
    <t>11672-F-RLBVorarlberg</t>
  </si>
  <si>
    <t>IRORPEA11672P</t>
  </si>
  <si>
    <t>11675-F-DEXIACL</t>
  </si>
  <si>
    <t>IRORPEA11675P</t>
  </si>
  <si>
    <t>11677-F-DEXIACL</t>
  </si>
  <si>
    <t>IRORPEA11677P</t>
  </si>
  <si>
    <t>11678-F-LEASING</t>
  </si>
  <si>
    <t>IRORPEA11678P</t>
  </si>
  <si>
    <t>11679-F-RBHohenems</t>
  </si>
  <si>
    <t>IRORPEA11679P</t>
  </si>
  <si>
    <t>Emprunt_RB Hohenems</t>
  </si>
  <si>
    <t>RB Hohenems</t>
  </si>
  <si>
    <t>11680-F-DEXIACL</t>
  </si>
  <si>
    <t>IRORPEA11680P</t>
  </si>
  <si>
    <t>11681-F-LEASING</t>
  </si>
  <si>
    <t>IRORPEA11681P</t>
  </si>
  <si>
    <t>Location_Raiffeisen Impuls Leasing</t>
  </si>
  <si>
    <t>11682-F-LEASING</t>
  </si>
  <si>
    <t>IRORPEA11682P</t>
  </si>
  <si>
    <t>11683-F-LEASING</t>
  </si>
  <si>
    <t>IRORPEA11683P</t>
  </si>
  <si>
    <t>Location_Evernex</t>
  </si>
  <si>
    <t>11684-F-LEASING</t>
  </si>
  <si>
    <t>IRORPEA11684P</t>
  </si>
  <si>
    <t>Location_AUTRE</t>
  </si>
  <si>
    <t>11685-F-LEASING</t>
  </si>
  <si>
    <t>IRORPEA11685P</t>
  </si>
  <si>
    <t>11686-F-LEASING</t>
  </si>
  <si>
    <t>IRORPEA11686P</t>
  </si>
  <si>
    <t>Location_Lease expansion</t>
  </si>
  <si>
    <t>11687-F-LEASING</t>
  </si>
  <si>
    <t>IRORPEA11687P</t>
  </si>
  <si>
    <t>Location_Immorent-Anubis</t>
  </si>
  <si>
    <t>11688-F-LEASING</t>
  </si>
  <si>
    <t>IRORPEA11688P</t>
  </si>
  <si>
    <t>Location_ISIS Raiffeisen- Immobilien - Leasing  Gesellschaft m.b.H</t>
  </si>
  <si>
    <t>11689-F-LEASING</t>
  </si>
  <si>
    <t>IRORPEA11689P</t>
  </si>
  <si>
    <t>Location_Raiffeisen</t>
  </si>
  <si>
    <t>11690-F-LEASING</t>
  </si>
  <si>
    <t>IRORPEA11690P</t>
  </si>
  <si>
    <t>Location_Alba leasing</t>
  </si>
  <si>
    <t>11691-F-LEASING</t>
  </si>
  <si>
    <t>IRORPEA11691P</t>
  </si>
  <si>
    <t>11692-F-LEASING</t>
  </si>
  <si>
    <t>IRORPEA11692P</t>
  </si>
  <si>
    <t>11693-F-LEASING</t>
  </si>
  <si>
    <t>IRORPEA11693P</t>
  </si>
  <si>
    <t>11694-F-LEASING</t>
  </si>
  <si>
    <t>IRORPEA11694P</t>
  </si>
  <si>
    <t>Location_UBI Leasing</t>
  </si>
  <si>
    <t>11695-F-LEASING</t>
  </si>
  <si>
    <t>IRORPEA11695P</t>
  </si>
  <si>
    <t>11696-F-LEASING</t>
  </si>
  <si>
    <t>IRORPEA11696P</t>
  </si>
  <si>
    <t>11697-F-LEASING</t>
  </si>
  <si>
    <t>IRORPEA11697P</t>
  </si>
  <si>
    <t>11698-F-TriodosBank</t>
  </si>
  <si>
    <t>IRORPEA11698P</t>
  </si>
  <si>
    <t>11699-F-RLBSteiermark</t>
  </si>
  <si>
    <t>IRORPEA11699P</t>
  </si>
  <si>
    <t>Emprunt_RLB Steiermark</t>
  </si>
  <si>
    <t>RLB Steiermark</t>
  </si>
  <si>
    <t>11700-F-LEASING</t>
  </si>
  <si>
    <t>IRORPEA11700P</t>
  </si>
  <si>
    <t>11701-F-LEASING</t>
  </si>
  <si>
    <t>IRORPEA11701P</t>
  </si>
  <si>
    <t>Location_Banque Postale</t>
  </si>
  <si>
    <t>11702-F-LEASING</t>
  </si>
  <si>
    <t>IRORPEA11702P</t>
  </si>
  <si>
    <t>11704-F-LEASING</t>
  </si>
  <si>
    <t>IRORPEA11704P</t>
  </si>
  <si>
    <t>Location_Leasecom</t>
  </si>
  <si>
    <t>11705-F-LEASING</t>
  </si>
  <si>
    <t>IRORPEA11705P</t>
  </si>
  <si>
    <t>11706-F-LEASING</t>
  </si>
  <si>
    <t>IRORPEA11706P</t>
  </si>
  <si>
    <t>11707-F-LEASING</t>
  </si>
  <si>
    <t>IRORPEA11707P</t>
  </si>
  <si>
    <t>11708-F-LEASING</t>
  </si>
  <si>
    <t>IRORPEA11708P</t>
  </si>
  <si>
    <t>11709-F-LEASING</t>
  </si>
  <si>
    <t>IRORPEA11709P</t>
  </si>
  <si>
    <t>11711-F-LEASING</t>
  </si>
  <si>
    <t>IRORPEA11711P</t>
  </si>
  <si>
    <t>11714-F-LEASING</t>
  </si>
  <si>
    <t>IRORPEA11714P</t>
  </si>
  <si>
    <t>11715-F-LEASING</t>
  </si>
  <si>
    <t>IRORPEA11715P</t>
  </si>
  <si>
    <t>11716-F-LEASING</t>
  </si>
  <si>
    <t>IRORPEA11716P</t>
  </si>
  <si>
    <t>11718-F-LEASING</t>
  </si>
  <si>
    <t>IRORPEA11718P</t>
  </si>
  <si>
    <t>Location_Natiocredimurs</t>
  </si>
  <si>
    <t>11719-F-LEASING</t>
  </si>
  <si>
    <t>IRORPEA11719P</t>
  </si>
  <si>
    <t>11720-F-LEASING</t>
  </si>
  <si>
    <t>IRORPEA11720P</t>
  </si>
  <si>
    <t>11721-F-LEASING</t>
  </si>
  <si>
    <t>IRORPEA11721P</t>
  </si>
  <si>
    <t>11722-F-LEASING</t>
  </si>
  <si>
    <t>IRORPEA11722P</t>
  </si>
  <si>
    <t>11723-F-BNPParibasForti</t>
  </si>
  <si>
    <t>IRORPEA11723P</t>
  </si>
  <si>
    <t>11724-F-HypoLandesbankV</t>
  </si>
  <si>
    <t>IRORPEA11724P</t>
  </si>
  <si>
    <t>11725-F-LEASING</t>
  </si>
  <si>
    <t>IRORPEA11725P</t>
  </si>
  <si>
    <t>11726-F-LEASING</t>
  </si>
  <si>
    <t>IRORPEA11726P</t>
  </si>
  <si>
    <t>Location_Bank Millenium SA</t>
  </si>
  <si>
    <t>11728-F-LEASING</t>
  </si>
  <si>
    <t>IRORPEA11728P</t>
  </si>
  <si>
    <t>11731-F-LEASING</t>
  </si>
  <si>
    <t>IRORPEA11731P</t>
  </si>
  <si>
    <t>Location_KBC</t>
  </si>
  <si>
    <t>11734-F-CEBourgogneFran</t>
  </si>
  <si>
    <t>IRORPEA11734P</t>
  </si>
  <si>
    <t>Emprunt_CE Bourgogne Franche-Comté</t>
  </si>
  <si>
    <t>CE Bourgogne Franche-Comté</t>
  </si>
  <si>
    <t>11736-F-CreditSuisse</t>
  </si>
  <si>
    <t>IRORPEA11736P</t>
  </si>
  <si>
    <t>11737-F-LEASING</t>
  </si>
  <si>
    <t>IRORPEA11737P</t>
  </si>
  <si>
    <t>11738-F-LEASING</t>
  </si>
  <si>
    <t>IRORPEA11738P</t>
  </si>
  <si>
    <t>11739-F-RLBNOE</t>
  </si>
  <si>
    <t>IRORPEA11739P</t>
  </si>
  <si>
    <t>Emprunt_RLB NOE</t>
  </si>
  <si>
    <t>RLB NOE</t>
  </si>
  <si>
    <t>11740-F-SYNDICATED</t>
  </si>
  <si>
    <t>IRORPEA11740P</t>
  </si>
  <si>
    <t>11741-F-UNICREDITBANKAG</t>
  </si>
  <si>
    <t>IRORPEA11741P</t>
  </si>
  <si>
    <t>Emprunt_UNICREDIT BANK  AG</t>
  </si>
  <si>
    <t>UNICREDIT BANK  AG</t>
  </si>
  <si>
    <t>11743-F-KBC</t>
  </si>
  <si>
    <t>IRORPEA11743P</t>
  </si>
  <si>
    <t>11744-F-MARKET</t>
  </si>
  <si>
    <t>IRORPEA11744P</t>
  </si>
  <si>
    <t>11745-F-Raiffeisen</t>
  </si>
  <si>
    <t>IRORPEA11745P</t>
  </si>
  <si>
    <t>Emprunt_Raiffeisen</t>
  </si>
  <si>
    <t>Raiffeisen</t>
  </si>
  <si>
    <t>11748-F-LEASING</t>
  </si>
  <si>
    <t>IRORPEA11748P</t>
  </si>
  <si>
    <t>11750-F-LEASING</t>
  </si>
  <si>
    <t>IRORPEA11750P</t>
  </si>
  <si>
    <t>11755-F-DEXIACL</t>
  </si>
  <si>
    <t>IRORPEA11755P</t>
  </si>
  <si>
    <t>11756-F-LEASING</t>
  </si>
  <si>
    <t>IRORPEA11756P</t>
  </si>
  <si>
    <t>11757-F-LEASING</t>
  </si>
  <si>
    <t>IRORPEA11757P</t>
  </si>
  <si>
    <t>11762-F-LEASING</t>
  </si>
  <si>
    <t>IRORPEA11762P</t>
  </si>
  <si>
    <t>11764-F-BBVA</t>
  </si>
  <si>
    <t>IRORPEA11764P</t>
  </si>
  <si>
    <t>11765-F-BankiaSA</t>
  </si>
  <si>
    <t>IRORPEA11765P</t>
  </si>
  <si>
    <t>Emprunt_Bankia SA</t>
  </si>
  <si>
    <t>Bankia SA</t>
  </si>
  <si>
    <t>11766-F-SYNDICATED</t>
  </si>
  <si>
    <t>IRORPEA11766P</t>
  </si>
  <si>
    <t>11767-F-SYNDICATED</t>
  </si>
  <si>
    <t>IRORPEA11767P</t>
  </si>
  <si>
    <t>11768-F-SYNDICATED</t>
  </si>
  <si>
    <t>IRORPEA11768P</t>
  </si>
  <si>
    <t>11769-F-SYNDICATED</t>
  </si>
  <si>
    <t>IRORPEA11769P</t>
  </si>
  <si>
    <t>11770-F-SYNDICATED</t>
  </si>
  <si>
    <t>IRORPEA11770P</t>
  </si>
  <si>
    <t>11771-F-SYNDICATED</t>
  </si>
  <si>
    <t>IRORPEA11771P</t>
  </si>
  <si>
    <t>11772-F-SYNDICATED</t>
  </si>
  <si>
    <t>IRORPEA11772P</t>
  </si>
  <si>
    <t>11773-F-SYNDICATED</t>
  </si>
  <si>
    <t>IRORPEA11773P</t>
  </si>
  <si>
    <t>11774-F-SYNDICATED</t>
  </si>
  <si>
    <t>IRORPEA11774P</t>
  </si>
  <si>
    <t>11775-F-SYNDICATED</t>
  </si>
  <si>
    <t>IRORPEA11775P</t>
  </si>
  <si>
    <t>11776-F-SYNDICATED</t>
  </si>
  <si>
    <t>IRORPEA11776P</t>
  </si>
  <si>
    <t>11777-F-SYNDICATED</t>
  </si>
  <si>
    <t>IRORPEA11777P</t>
  </si>
  <si>
    <t>11778-F-SYNDICATED</t>
  </si>
  <si>
    <t>IRORPEA11778P</t>
  </si>
  <si>
    <t>11779-F-LEASING</t>
  </si>
  <si>
    <t>IRORPEA11779P</t>
  </si>
  <si>
    <t>11780-F-LEASING</t>
  </si>
  <si>
    <t>IRORPEA11780P</t>
  </si>
  <si>
    <t>11781-F-LEASING</t>
  </si>
  <si>
    <t>IRORPEA11781P</t>
  </si>
  <si>
    <t>11782-F-SYNDICATED</t>
  </si>
  <si>
    <t>IRORPEA11782P</t>
  </si>
  <si>
    <t>11783-F-SYNDICATED</t>
  </si>
  <si>
    <t>IRORPEA11783P</t>
  </si>
  <si>
    <t>11784-F-SYNDICATED</t>
  </si>
  <si>
    <t>IRORPEA11784P</t>
  </si>
  <si>
    <t>11785-F-SYNDICATED</t>
  </si>
  <si>
    <t>IRORPEA11785P</t>
  </si>
  <si>
    <t>11786-F-ErsteBank</t>
  </si>
  <si>
    <t>IRORPEA11786P</t>
  </si>
  <si>
    <t>Emprunt_Erste Bank</t>
  </si>
  <si>
    <t>Erste Bank</t>
  </si>
  <si>
    <t>11787-F-UniCreditBA</t>
  </si>
  <si>
    <t>IRORPEA11787P</t>
  </si>
  <si>
    <t>Emprunt_UniCredit BA</t>
  </si>
  <si>
    <t>UniCredit BA</t>
  </si>
  <si>
    <t>11788-F-RLBOOE</t>
  </si>
  <si>
    <t>IRORPEA11788P</t>
  </si>
  <si>
    <t>11789-F-RLBOOE</t>
  </si>
  <si>
    <t>IRORPEA11789P</t>
  </si>
  <si>
    <t>11790-F-LEASING</t>
  </si>
  <si>
    <t>IRORPEA11790P</t>
  </si>
  <si>
    <t>11791-F-LEASING</t>
  </si>
  <si>
    <t>IRORPEA11791P</t>
  </si>
  <si>
    <t>11792-F-LEASING</t>
  </si>
  <si>
    <t>IRORPEA11792P</t>
  </si>
  <si>
    <t>11793-F-LEASING</t>
  </si>
  <si>
    <t>IRORPEA11793P</t>
  </si>
  <si>
    <t>11794-F-BancoBPM(ExBanc</t>
  </si>
  <si>
    <t>IRORPEA11794P</t>
  </si>
  <si>
    <t>Emprunt_Banco BPM (Ex Banco Popolare)</t>
  </si>
  <si>
    <t>Banco BPM (Ex Banco Popolare)</t>
  </si>
  <si>
    <t>11795-F-MorabancgrupSA</t>
  </si>
  <si>
    <t>IRORPEA11795P</t>
  </si>
  <si>
    <t>Emprunt_Morabanc grup SA</t>
  </si>
  <si>
    <t>Morabanc grup SA</t>
  </si>
  <si>
    <t>11796-F-SYNDICATED</t>
  </si>
  <si>
    <t>IRORPEA11796P</t>
  </si>
  <si>
    <t>11797-F-BanquePostale</t>
  </si>
  <si>
    <t>IRORPEA11797P</t>
  </si>
  <si>
    <t>Emprunt_Banque Postale</t>
  </si>
  <si>
    <t>Banque Postale</t>
  </si>
  <si>
    <t>11798-F-BanquePostale</t>
  </si>
  <si>
    <t>IRORPEA11798P</t>
  </si>
  <si>
    <t>11799-F-SYNDICATED</t>
  </si>
  <si>
    <t>IRORPEA11799P</t>
  </si>
  <si>
    <t>11800-F-BanquePostale</t>
  </si>
  <si>
    <t>IRORPEA11800P</t>
  </si>
  <si>
    <t>11801-F-AUTRE</t>
  </si>
  <si>
    <t>IRORPEA11801P</t>
  </si>
  <si>
    <t>Emprunt_AUTRE</t>
  </si>
  <si>
    <t>AUTRE</t>
  </si>
  <si>
    <t>11802-F-BankofChina</t>
  </si>
  <si>
    <t>IRORPEA11802P</t>
  </si>
  <si>
    <t>11803-F-SYNDICATED</t>
  </si>
  <si>
    <t>IRORPEA11803P</t>
  </si>
  <si>
    <t>11805-F-SYNDICATED</t>
  </si>
  <si>
    <t>IRORPEA11805P</t>
  </si>
  <si>
    <t>11806-F-KaerntnerSparka</t>
  </si>
  <si>
    <t>IRORPEA11806P</t>
  </si>
  <si>
    <t>Emprunt_Kaerntner Sparkasse</t>
  </si>
  <si>
    <t>Kaerntner Sparkasse</t>
  </si>
  <si>
    <t>11807-F-KaerntnerSparka</t>
  </si>
  <si>
    <t>IRORPEA11807P</t>
  </si>
  <si>
    <t>11808-F-AgriculturalBan</t>
  </si>
  <si>
    <t>IRORPEA11808P</t>
  </si>
  <si>
    <t>Emprunt_Agricultural Bank of China- Frankfurt Branch</t>
  </si>
  <si>
    <t>Agricultural Bank of China- Frankfurt Branch</t>
  </si>
  <si>
    <t>11809-F-Arkea</t>
  </si>
  <si>
    <t>IRORPEA11809P</t>
  </si>
  <si>
    <t>11810-F-KaerntnerSparka</t>
  </si>
  <si>
    <t>IRORPEA11810P</t>
  </si>
  <si>
    <t>11811-F-SYNDICATED</t>
  </si>
  <si>
    <t>IRORPEA11811P</t>
  </si>
  <si>
    <t>11812-F-BankofChina</t>
  </si>
  <si>
    <t>IRORPEA11812P</t>
  </si>
  <si>
    <t>11813-F-RBBadRadkersbur</t>
  </si>
  <si>
    <t>IRORPEA11813P</t>
  </si>
  <si>
    <t>Emprunt_RB Bad Radkersburg</t>
  </si>
  <si>
    <t>RB Bad Radkersburg</t>
  </si>
  <si>
    <t>11816-F-ErsteBank</t>
  </si>
  <si>
    <t>IRORPEA11816P</t>
  </si>
  <si>
    <t>11817-F-RBStrass</t>
  </si>
  <si>
    <t>IRORPEA11817P</t>
  </si>
  <si>
    <t>Emprunt_RB Strass</t>
  </si>
  <si>
    <t>RB Strass</t>
  </si>
  <si>
    <t>11819-F-KaerntnerSparka</t>
  </si>
  <si>
    <t>IRORPEA11819P</t>
  </si>
  <si>
    <t>11820-F-BanquePostale</t>
  </si>
  <si>
    <t>IRORPEA11820P</t>
  </si>
  <si>
    <t>11821-F-ErsteBank</t>
  </si>
  <si>
    <t>IRORPEA11821P</t>
  </si>
  <si>
    <t>11822-F-Oberbank</t>
  </si>
  <si>
    <t>IRORPEA11822P</t>
  </si>
  <si>
    <t>Emprunt_Oberbank</t>
  </si>
  <si>
    <t>Oberbank</t>
  </si>
  <si>
    <t>11823-F-HypoSalzburg</t>
  </si>
  <si>
    <t>IRORPEA11823P</t>
  </si>
  <si>
    <t>Emprunt_Hypo Salzburg</t>
  </si>
  <si>
    <t>Hypo Salzburg</t>
  </si>
  <si>
    <t>11824-F-OHTKredit</t>
  </si>
  <si>
    <t>IRORPEA11824P</t>
  </si>
  <si>
    <t>Emprunt_OHT Kredit</t>
  </si>
  <si>
    <t>OHT Kredit</t>
  </si>
  <si>
    <t>11826-F-Bankfürsozialwi</t>
  </si>
  <si>
    <t>IRORPEA11826P</t>
  </si>
  <si>
    <t>Emprunt_Bank für sozialwirtschaft</t>
  </si>
  <si>
    <t>Bank für sozialwirtschaft</t>
  </si>
  <si>
    <t>11827-F-BanquePostale</t>
  </si>
  <si>
    <t>IRORPEA11827P</t>
  </si>
  <si>
    <t>11829-F-LEASING</t>
  </si>
  <si>
    <t>IRORPEA11829P</t>
  </si>
  <si>
    <t>11832-F-TaunusSparkasse</t>
  </si>
  <si>
    <t>IRORPEA11832P</t>
  </si>
  <si>
    <t>Emprunt_Taunus Sparkasse</t>
  </si>
  <si>
    <t>Taunus Sparkasse</t>
  </si>
  <si>
    <t>11833-F-Bankfürsozialwi</t>
  </si>
  <si>
    <t>IRORPEA11833P</t>
  </si>
  <si>
    <t>11835-F-Oberbank</t>
  </si>
  <si>
    <t>IRORPEA11835P</t>
  </si>
  <si>
    <t>11836-F-LEASING</t>
  </si>
  <si>
    <t>IRORPEA11836P</t>
  </si>
  <si>
    <t>11837-F-LEASING</t>
  </si>
  <si>
    <t>IRORPEA11837P</t>
  </si>
  <si>
    <t>11838-F-LEASING</t>
  </si>
  <si>
    <t>IRORPEA11838P</t>
  </si>
  <si>
    <t>11843-F-Sparkasse</t>
  </si>
  <si>
    <t>IRORPEA11843P</t>
  </si>
  <si>
    <t>Emprunt_Sparkasse</t>
  </si>
  <si>
    <t>Sparkasse</t>
  </si>
  <si>
    <t>11845-F-SYNDICATED</t>
  </si>
  <si>
    <t>IRORPEA11845P</t>
  </si>
  <si>
    <t>11846-F-RLBNOE</t>
  </si>
  <si>
    <t>IRORPEA11846P</t>
  </si>
  <si>
    <t>11847-F-SYNDICATED</t>
  </si>
  <si>
    <t>IRORPEA11847P</t>
  </si>
  <si>
    <t>11848-F-BanquePostale</t>
  </si>
  <si>
    <t>IRORPEA11848P</t>
  </si>
  <si>
    <t>11849-F-RBI</t>
  </si>
  <si>
    <t>IRORPEA11849P</t>
  </si>
  <si>
    <t>Emprunt_RBI</t>
  </si>
  <si>
    <t>RBI</t>
  </si>
  <si>
    <t>11851-F-Oberbank</t>
  </si>
  <si>
    <t>IRORPEA11851P</t>
  </si>
  <si>
    <t>11854-F-BBVA</t>
  </si>
  <si>
    <t>IRORPEA11854P</t>
  </si>
  <si>
    <t>11855-F-ChinaConstructi</t>
  </si>
  <si>
    <t>IRORPEA11855P</t>
  </si>
  <si>
    <t>Emprunt_China Constructions Bank</t>
  </si>
  <si>
    <t>China Constructions Bank</t>
  </si>
  <si>
    <t>11856-F-RLBNOE</t>
  </si>
  <si>
    <t>IRORPEA11856P</t>
  </si>
  <si>
    <t>11857-F-SYNDICATED</t>
  </si>
  <si>
    <t>IRORPEA11857P</t>
  </si>
  <si>
    <t>11858-F-TheExport-Impor</t>
  </si>
  <si>
    <t>IRORPEA11858P</t>
  </si>
  <si>
    <t>Emprunt_The Export-Import bank of China</t>
  </si>
  <si>
    <t>The Export-Import bank of China</t>
  </si>
  <si>
    <t>11860-F-ING</t>
  </si>
  <si>
    <t>IRORPEA11860P</t>
  </si>
  <si>
    <t>Emprunt_ING</t>
  </si>
  <si>
    <t>11861-F-AddikoBank</t>
  </si>
  <si>
    <t>IRORPEA11861P</t>
  </si>
  <si>
    <t>Emprunt_Addiko Bank</t>
  </si>
  <si>
    <t>Addiko Bank</t>
  </si>
  <si>
    <t>11862-F-BNPParibasBankP</t>
  </si>
  <si>
    <t>IRORPEA11862P</t>
  </si>
  <si>
    <t>Emprunt_BNP Paribas Bank Polska Spolka Akcyjna</t>
  </si>
  <si>
    <t>BNP Paribas Bank Polska Spolka Akcyjna</t>
  </si>
  <si>
    <t>11864-F-SYNDICATED</t>
  </si>
  <si>
    <t>IRORPEA11864P</t>
  </si>
  <si>
    <t>11865-F-BNPParibasBankP</t>
  </si>
  <si>
    <t>IRORPEA11865P</t>
  </si>
  <si>
    <t>11866-F-RBHohenems</t>
  </si>
  <si>
    <t>IRORPEA11866P</t>
  </si>
  <si>
    <t>11867-F-RLBNOE</t>
  </si>
  <si>
    <t>IRORPEA11867P</t>
  </si>
  <si>
    <t>11868-F-BNPParibasBankP</t>
  </si>
  <si>
    <t>IRORPEA11868P</t>
  </si>
  <si>
    <t>11869-F-SYNDICATED</t>
  </si>
  <si>
    <t>IRORPEA11869P</t>
  </si>
  <si>
    <t>11870-F-HypoLandesbankV</t>
  </si>
  <si>
    <t>IRORPEA11870P</t>
  </si>
  <si>
    <t>11871-F-BancaMontePasch</t>
  </si>
  <si>
    <t>IRORPEA11871P</t>
  </si>
  <si>
    <t>Emprunt_Banca Monte Paschi Belgio</t>
  </si>
  <si>
    <t>Banca Monte Paschi Belgio</t>
  </si>
  <si>
    <t>11872-F-SYNDICATED</t>
  </si>
  <si>
    <t>IRORPEA11872P</t>
  </si>
  <si>
    <t>11874-F-RLBNOE</t>
  </si>
  <si>
    <t>IRORPEA11874P</t>
  </si>
  <si>
    <t>11878-F-BNPParibasS.ANi</t>
  </si>
  <si>
    <t>IRORPEA11878P</t>
  </si>
  <si>
    <t>Emprunt_BNP Paribas S.A Niederlassung Deutschland</t>
  </si>
  <si>
    <t>BNP Paribas S.A Niederlassung Deutschland</t>
  </si>
  <si>
    <t>11879-F-ErsteBank</t>
  </si>
  <si>
    <t>IRORPEA11879P</t>
  </si>
  <si>
    <t>11883-F-HSBC</t>
  </si>
  <si>
    <t>IRORPEA11883P</t>
  </si>
  <si>
    <t>Emprunt_HSBC</t>
  </si>
  <si>
    <t>HSBC</t>
  </si>
  <si>
    <t>11884-F-IntesaSanpaolos</t>
  </si>
  <si>
    <t>IRORPEA11884P</t>
  </si>
  <si>
    <t>Emprunt_Intesa Sanpaolo s.p.a</t>
  </si>
  <si>
    <t>Intesa Sanpaolo s.p.a</t>
  </si>
  <si>
    <t>11885-F-RLBNOE</t>
  </si>
  <si>
    <t>IRORPEA11885P</t>
  </si>
  <si>
    <t>11888-F-Sparkasse</t>
  </si>
  <si>
    <t>IRORPEA11888P</t>
  </si>
  <si>
    <t>11889-F-ErsteBank</t>
  </si>
  <si>
    <t>IRORPEA11889P</t>
  </si>
  <si>
    <t>11891-F-LEASING</t>
  </si>
  <si>
    <t>IRORPEA11891P</t>
  </si>
  <si>
    <t>11892-F-UlsterBank</t>
  </si>
  <si>
    <t>IRORPEA11892P</t>
  </si>
  <si>
    <t>Emprunt_Ulster Bank</t>
  </si>
  <si>
    <t>Ulster Bank</t>
  </si>
  <si>
    <t>11893-F-UlsterBank</t>
  </si>
  <si>
    <t>IRORPEA11893P</t>
  </si>
  <si>
    <t>11894-F-UlsterBank</t>
  </si>
  <si>
    <t>IRORPEA11894P</t>
  </si>
  <si>
    <t>11895-F-UlsterBank</t>
  </si>
  <si>
    <t>IRORPEA11895P</t>
  </si>
  <si>
    <t>11896-F-UlsterBank</t>
  </si>
  <si>
    <t>IRORPEA11896P</t>
  </si>
  <si>
    <t>11897-F-UlsterBank</t>
  </si>
  <si>
    <t>IRORPEA11897P</t>
  </si>
  <si>
    <t>11898-F-UlsterBank</t>
  </si>
  <si>
    <t>IRORPEA11898P</t>
  </si>
  <si>
    <t>11902-F-LEASING</t>
  </si>
  <si>
    <t>IRORPEA11902P</t>
  </si>
  <si>
    <t>Location_Starlease</t>
  </si>
  <si>
    <t>11903-F-KBC</t>
  </si>
  <si>
    <t>IRORPEA11903P</t>
  </si>
  <si>
    <t>11904-F-BiverBanca</t>
  </si>
  <si>
    <t>IRORPEA11904P</t>
  </si>
  <si>
    <t>Emprunt_Biver Banca</t>
  </si>
  <si>
    <t>Biver Banca</t>
  </si>
  <si>
    <t>11905-F-OberbankAG</t>
  </si>
  <si>
    <t>IRORPEA11905P</t>
  </si>
  <si>
    <t>Emprunt_Oberbank AG</t>
  </si>
  <si>
    <t>Oberbank AG</t>
  </si>
  <si>
    <t>11906-F-ChinaConstructi</t>
  </si>
  <si>
    <t>IRORPEA11906P</t>
  </si>
  <si>
    <t>11907-F-BancodiSardegna</t>
  </si>
  <si>
    <t>IRORPEA11907P</t>
  </si>
  <si>
    <t>Emprunt_Banco di Sardegna S.p.A.</t>
  </si>
  <si>
    <t>Banco di Sardegna S.p.A.</t>
  </si>
  <si>
    <t>11908-F-BPI</t>
  </si>
  <si>
    <t>IRORPEA11908P</t>
  </si>
  <si>
    <t>11909-F-LCL</t>
  </si>
  <si>
    <t>IRORPEA11909P</t>
  </si>
  <si>
    <t>11910-F-DeutscheApothek</t>
  </si>
  <si>
    <t>IRORPEA11910P</t>
  </si>
  <si>
    <t>Emprunt_Deutsche Apotheker &amp; Ärztebank</t>
  </si>
  <si>
    <t>Deutsche Apotheker &amp; Ärztebank</t>
  </si>
  <si>
    <t>11911-F-LCL</t>
  </si>
  <si>
    <t>IRORPEA11911P</t>
  </si>
  <si>
    <t>11912-F-CANordEst</t>
  </si>
  <si>
    <t>IRORPEA11912P</t>
  </si>
  <si>
    <t>Emprunt_CA Nord Est</t>
  </si>
  <si>
    <t>CA Nord Est</t>
  </si>
  <si>
    <t>11913-F-SYNDICATED</t>
  </si>
  <si>
    <t>IRORPEA11913P</t>
  </si>
  <si>
    <t>11915-F-CANordEst</t>
  </si>
  <si>
    <t>IRORPEA11915P</t>
  </si>
  <si>
    <t>11916-F-FCTAvivaEuroCor</t>
  </si>
  <si>
    <t>IRORPEA11916P</t>
  </si>
  <si>
    <t>Emprunt_FCT Aviva Euro Corporate Senior Debts</t>
  </si>
  <si>
    <t>FCT Aviva Euro Corporate Senior Debts</t>
  </si>
  <si>
    <t>11919-F-ING</t>
  </si>
  <si>
    <t>IRORPEA11919P</t>
  </si>
  <si>
    <t>11921-F-BancodoBrasil</t>
  </si>
  <si>
    <t>IRORPEA11921P</t>
  </si>
  <si>
    <t>Emprunt_Banco do Brasil</t>
  </si>
  <si>
    <t>Banco do Brasil</t>
  </si>
  <si>
    <t>11922-F-RLBOOE</t>
  </si>
  <si>
    <t>IRORPEA11922P</t>
  </si>
  <si>
    <t>11923-F-UnicreditBankAu</t>
  </si>
  <si>
    <t>IRORPEA11923P</t>
  </si>
  <si>
    <t>Emprunt_Unicredit Bank Austria AG</t>
  </si>
  <si>
    <t>Unicredit Bank Austria AG</t>
  </si>
  <si>
    <t>11925-F-Bancosantander</t>
  </si>
  <si>
    <t>IRORPEA11925P</t>
  </si>
  <si>
    <t>11926-F-SYNDICATED</t>
  </si>
  <si>
    <t>IRORPEA11926P</t>
  </si>
  <si>
    <t>11927-F-Oberbank</t>
  </si>
  <si>
    <t>IRORPEA11927P</t>
  </si>
  <si>
    <t>11928-F-SYNDICATED</t>
  </si>
  <si>
    <t>IRORPEA11928P</t>
  </si>
  <si>
    <t>11929-F-ING</t>
  </si>
  <si>
    <t>IRORPEA11929P</t>
  </si>
  <si>
    <t>11930-F-SYNDICATED</t>
  </si>
  <si>
    <t>IRORPEA11930P</t>
  </si>
  <si>
    <t>11931-F-SYNDICATED</t>
  </si>
  <si>
    <t>IRORPEA11931P</t>
  </si>
  <si>
    <t>11932-F-SYNDICATED</t>
  </si>
  <si>
    <t>IRORPEA11932P</t>
  </si>
  <si>
    <t>11933-F-SYNDICATED</t>
  </si>
  <si>
    <t>IRORPEA11933P</t>
  </si>
  <si>
    <t>11934-F-EIFFEL</t>
  </si>
  <si>
    <t>IRORPEA11934P</t>
  </si>
  <si>
    <t>Emprunt_EIFFEL</t>
  </si>
  <si>
    <t>EIFFEL</t>
  </si>
  <si>
    <t>11935-F-SYNDICATED</t>
  </si>
  <si>
    <t>IRORPEA11935P</t>
  </si>
  <si>
    <t>11936-F-SYNDICATED</t>
  </si>
  <si>
    <t>IRORPEA11936P</t>
  </si>
  <si>
    <t>11937-F-SYNDICATED</t>
  </si>
  <si>
    <t>IRORPEA11937P</t>
  </si>
  <si>
    <t>11939-F-SYNDICATED</t>
  </si>
  <si>
    <t>IRORPEA11939P</t>
  </si>
  <si>
    <t>11940-F-SYNDICATED</t>
  </si>
  <si>
    <t>IRORPEA11940P</t>
  </si>
  <si>
    <t>11942-F-SYNDICATED</t>
  </si>
  <si>
    <t>IRORPEA11942P</t>
  </si>
  <si>
    <t>11943-F-RLBOOE</t>
  </si>
  <si>
    <t>IRORPEA11943P</t>
  </si>
  <si>
    <t>11944-F-SYNDICATED</t>
  </si>
  <si>
    <t>IRORPEA11944P</t>
  </si>
  <si>
    <t>11945-F-LEASING</t>
  </si>
  <si>
    <t>IRORPEA11945P</t>
  </si>
  <si>
    <t>Location_CIC Real Estate Lease</t>
  </si>
  <si>
    <t>11946-F-ErsteBank</t>
  </si>
  <si>
    <t>IRORPEA11946P</t>
  </si>
  <si>
    <t>11947-F-BancaMontePasch</t>
  </si>
  <si>
    <t>IRORPEA11947P</t>
  </si>
  <si>
    <t>11948-F-AgriculturalBan</t>
  </si>
  <si>
    <t>IRORPEA11948P</t>
  </si>
  <si>
    <t>Emprunt_Agricultural Bank of China- Luxembourg Branch</t>
  </si>
  <si>
    <t>Agricultural Bank of China- Luxembourg Branch</t>
  </si>
  <si>
    <t>11951-F-BCGE</t>
  </si>
  <si>
    <t>IRORPEA11951P</t>
  </si>
  <si>
    <t>Emprunt_BCGE</t>
  </si>
  <si>
    <t>BCGE</t>
  </si>
  <si>
    <t>11952-F-RLBSteiermark</t>
  </si>
  <si>
    <t>IRORPEA11952P</t>
  </si>
  <si>
    <t>11954-F-OLBBank</t>
  </si>
  <si>
    <t>IRORPEA11954P</t>
  </si>
  <si>
    <t>Emprunt_OLB Bank</t>
  </si>
  <si>
    <t>OLB Bank</t>
  </si>
  <si>
    <t>11955-F-SYNDICATED</t>
  </si>
  <si>
    <t>IRORPEA11955P</t>
  </si>
  <si>
    <t>11956-F-RBStrass</t>
  </si>
  <si>
    <t>IRORPEA11956P</t>
  </si>
  <si>
    <t>11957-F-HypoSalzburg</t>
  </si>
  <si>
    <t>IRORPEA11957P</t>
  </si>
  <si>
    <t>11958-F-RaiffeisenEngia</t>
  </si>
  <si>
    <t>IRORPEA11958P</t>
  </si>
  <si>
    <t>Emprunt_Raiffeisen Engiadina Val Müstair Genosschaft</t>
  </si>
  <si>
    <t>Raiffeisen Engiadina Val Müstair Genosschaft</t>
  </si>
  <si>
    <t>30025-F-CMCentre</t>
  </si>
  <si>
    <t>IRORPEA30025P</t>
  </si>
  <si>
    <t>30316-F-KBC</t>
  </si>
  <si>
    <t>IRORPEA30316P</t>
  </si>
  <si>
    <t>30317-F-KBC</t>
  </si>
  <si>
    <t>IRORPEA30317P</t>
  </si>
  <si>
    <t>30320-F-LEASING</t>
  </si>
  <si>
    <t>IRORPEA30320P</t>
  </si>
  <si>
    <t>30321-F-BKSBankAG</t>
  </si>
  <si>
    <t>IRORPEA30321P</t>
  </si>
  <si>
    <t>30332-F-RBStrass</t>
  </si>
  <si>
    <t>IRORPEA30332P</t>
  </si>
  <si>
    <t>30358-F-LEASING</t>
  </si>
  <si>
    <t>IRORPEA30358P</t>
  </si>
  <si>
    <t>30427-F-LEASING</t>
  </si>
  <si>
    <t>IRORPEA30427P</t>
  </si>
  <si>
    <t>30438-F-LEASING</t>
  </si>
  <si>
    <t>IRORPEA30438P</t>
  </si>
  <si>
    <t>30445-F-BNPParibasForti</t>
  </si>
  <si>
    <t>IRORPEA30445P</t>
  </si>
  <si>
    <t>30446-F-BNPParibasForti</t>
  </si>
  <si>
    <t>IRORPEA30446P</t>
  </si>
  <si>
    <t>30448-F-BNPParibasForti</t>
  </si>
  <si>
    <t>IRORPEA30448P</t>
  </si>
  <si>
    <t>30449-F-BNPParibasForti</t>
  </si>
  <si>
    <t>IRORPEA30449P</t>
  </si>
  <si>
    <t>30450-F-CENorddeFranceE</t>
  </si>
  <si>
    <t>IRORPEA30450P</t>
  </si>
  <si>
    <t>30452-F-CENorddeFranceE</t>
  </si>
  <si>
    <t>IRORPEA30452P</t>
  </si>
  <si>
    <t>30470-F-LEASING</t>
  </si>
  <si>
    <t>IRORPEA30470P</t>
  </si>
  <si>
    <t>30609-F-Caixageraldedep</t>
  </si>
  <si>
    <t>IRORPEA30609P</t>
  </si>
  <si>
    <t>Emprunt_Caixa geral de depositos</t>
  </si>
  <si>
    <t>Caixa geral de depositos</t>
  </si>
  <si>
    <t>30611-F-KFW</t>
  </si>
  <si>
    <t>IRORPEA30611P</t>
  </si>
  <si>
    <t>Emprunt_KFW</t>
  </si>
  <si>
    <t>KFW</t>
  </si>
  <si>
    <t>30621-F-HSBC</t>
  </si>
  <si>
    <t>IRORPEA30621P</t>
  </si>
  <si>
    <t>30711-F-RaiffeisenbankC</t>
  </si>
  <si>
    <t>IRORPEA30711P</t>
  </si>
  <si>
    <t>Emprunt_Raiffeisen bank CZ</t>
  </si>
  <si>
    <t>Raiffeisen bank CZ</t>
  </si>
  <si>
    <t>30712-F-PensionskasseSH</t>
  </si>
  <si>
    <t>IRORPEA30712P</t>
  </si>
  <si>
    <t>Emprunt_Pensionskasse SHP</t>
  </si>
  <si>
    <t>Pensionskasse SHP</t>
  </si>
  <si>
    <t>30713-F-RLBOOE</t>
  </si>
  <si>
    <t>IRORPEA30713P</t>
  </si>
  <si>
    <t>30718-F-Bankfürsozialwi</t>
  </si>
  <si>
    <t>IRORPEA30718P</t>
  </si>
  <si>
    <t>30720-F-Bankfürsozialwi</t>
  </si>
  <si>
    <t>IRORPEA30720P</t>
  </si>
  <si>
    <t>30722-F-Bankfürsozialwi</t>
  </si>
  <si>
    <t>IRORPEA30722P</t>
  </si>
  <si>
    <t>30727-F-BPI</t>
  </si>
  <si>
    <t>IRORPEA30727P</t>
  </si>
  <si>
    <t>30728-F-BPI</t>
  </si>
  <si>
    <t>IRORPEA30728P</t>
  </si>
  <si>
    <t>30788-F-UNICREDITBANKAG</t>
  </si>
  <si>
    <t>IRORPEA30788P</t>
  </si>
  <si>
    <t>30804-F-BancodiSardegna</t>
  </si>
  <si>
    <t>IRORPEA30804P</t>
  </si>
  <si>
    <t>30865-F-KBC</t>
  </si>
  <si>
    <t>IRORPEA30865P</t>
  </si>
  <si>
    <t>30869-F-BancodiSardegna</t>
  </si>
  <si>
    <t>IRORPEA30869P</t>
  </si>
  <si>
    <t>30871-F-CAToulouse31</t>
  </si>
  <si>
    <t>IRORPEA30871P</t>
  </si>
  <si>
    <t>Emprunt_CA Toulouse 31</t>
  </si>
  <si>
    <t>CA Toulouse 31</t>
  </si>
  <si>
    <t>30872-F-CAToulouse31</t>
  </si>
  <si>
    <t>IRORPEA30872P</t>
  </si>
  <si>
    <t>30873-F-CICNordOuest</t>
  </si>
  <si>
    <t>IRORPEA30873P</t>
  </si>
  <si>
    <t>30877-F-CANorddeFrance</t>
  </si>
  <si>
    <t>IRORPEA30877P</t>
  </si>
  <si>
    <t>Emprunt_CA Nord de France</t>
  </si>
  <si>
    <t>CA Nord de France</t>
  </si>
  <si>
    <t>30878-F-CANorddeFrance</t>
  </si>
  <si>
    <t>IRORPEA30878P</t>
  </si>
  <si>
    <t>30883-F-BNPPARIBAS</t>
  </si>
  <si>
    <t>IRORPEA30883P</t>
  </si>
  <si>
    <t>Emprunt_BNP PARIBAS</t>
  </si>
  <si>
    <t>BNP PARIBAS</t>
  </si>
  <si>
    <t>30886-F-BanqueTarneaud</t>
  </si>
  <si>
    <t>IRORPEA30886P</t>
  </si>
  <si>
    <t>Emprunt_Banque Tarneaud</t>
  </si>
  <si>
    <t>Banque Tarneaud</t>
  </si>
  <si>
    <t>30897-F-SYNDICATED</t>
  </si>
  <si>
    <t>IRORPEA30897P</t>
  </si>
  <si>
    <t>30905-F-BNPPARIBAS</t>
  </si>
  <si>
    <t>IRORPEA30905P</t>
  </si>
  <si>
    <t>30906-F-</t>
  </si>
  <si>
    <t>IRORPEA30906P</t>
  </si>
  <si>
    <t>Facilité_</t>
  </si>
  <si>
    <t>30908-F-LEASING</t>
  </si>
  <si>
    <t>IRORPEA30908P</t>
  </si>
  <si>
    <t>30909-F-LEASING</t>
  </si>
  <si>
    <t>IRORPEA30909P</t>
  </si>
  <si>
    <t>Location_Lixxbail</t>
  </si>
  <si>
    <t>30910-F-LEASING</t>
  </si>
  <si>
    <t>IRORPEA30910P</t>
  </si>
  <si>
    <t>30911-F-LEASING</t>
  </si>
  <si>
    <t>IRORPEA30911P</t>
  </si>
  <si>
    <t>Location_CCLS</t>
  </si>
  <si>
    <t>30913-F-LEASING</t>
  </si>
  <si>
    <t>IRORPEA30913P</t>
  </si>
  <si>
    <t>30914-F-LEASING</t>
  </si>
  <si>
    <t>IRORPEA30914P</t>
  </si>
  <si>
    <t>30916-F-LEASING</t>
  </si>
  <si>
    <t>IRORPEA30916P</t>
  </si>
  <si>
    <t>Location_Sogelease</t>
  </si>
  <si>
    <t>30918-F-LEASING</t>
  </si>
  <si>
    <t>IRORPEA30918P</t>
  </si>
  <si>
    <t>30925-F-LEASING</t>
  </si>
  <si>
    <t>IRORPEA30925P</t>
  </si>
  <si>
    <t>Location_Caisse d'épargne Lease</t>
  </si>
  <si>
    <t>30926-F-LEASING</t>
  </si>
  <si>
    <t>IRORPEA30926P</t>
  </si>
  <si>
    <t>30927-F-LEASING</t>
  </si>
  <si>
    <t>IRORPEA30927P</t>
  </si>
  <si>
    <t>30928-F-LEASING</t>
  </si>
  <si>
    <t>IRORPEA30928P</t>
  </si>
  <si>
    <t>30929-F-LEASING</t>
  </si>
  <si>
    <t>IRORPEA30929P</t>
  </si>
  <si>
    <t>30931-F-LEASING</t>
  </si>
  <si>
    <t>IRORPEA30931P</t>
  </si>
  <si>
    <t>30932-F-LEASING</t>
  </si>
  <si>
    <t>IRORPEA30932P</t>
  </si>
  <si>
    <t>30933-F-LEASING</t>
  </si>
  <si>
    <t>IRORPEA30933P</t>
  </si>
  <si>
    <t>30934-F-LEASING</t>
  </si>
  <si>
    <t>IRORPEA30934P</t>
  </si>
  <si>
    <t>30935-F-LEASING</t>
  </si>
  <si>
    <t>IRORPEA30935P</t>
  </si>
  <si>
    <t>30936-F-LEASING</t>
  </si>
  <si>
    <t>IRORPEA30936P</t>
  </si>
  <si>
    <t>30937-F-LEASING</t>
  </si>
  <si>
    <t>IRORPEA30937P</t>
  </si>
  <si>
    <t>30938-F-LEASING</t>
  </si>
  <si>
    <t>IRORPEA30938P</t>
  </si>
  <si>
    <t>30939-F-LEASING</t>
  </si>
  <si>
    <t>IRORPEA30939P</t>
  </si>
  <si>
    <t>30940-F-LEASING</t>
  </si>
  <si>
    <t>IRORPEA30940P</t>
  </si>
  <si>
    <t>30943-F-LEASING</t>
  </si>
  <si>
    <t>IRORPEA30943P</t>
  </si>
  <si>
    <t>30947-F-LEASING</t>
  </si>
  <si>
    <t>IRORPEA30947P</t>
  </si>
  <si>
    <t>30948-F-LEASING</t>
  </si>
  <si>
    <t>IRORPEA30948P</t>
  </si>
  <si>
    <t>30949-F-LEASING</t>
  </si>
  <si>
    <t>IRORPEA30949P</t>
  </si>
  <si>
    <t>30950-F-LEASING</t>
  </si>
  <si>
    <t>IRORPEA30950P</t>
  </si>
  <si>
    <t>Location_CIC Leasing</t>
  </si>
  <si>
    <t>30951-F-LEASING</t>
  </si>
  <si>
    <t>IRORPEA30951P</t>
  </si>
  <si>
    <t>30953-F-LEASING</t>
  </si>
  <si>
    <t>IRORPEA30953P</t>
  </si>
  <si>
    <t>31007-F-KantonGraubünde</t>
  </si>
  <si>
    <t>IRORPEA31007P</t>
  </si>
  <si>
    <t>Emprunt_Kanton Graubünden</t>
  </si>
  <si>
    <t>Kanton Graubünden</t>
  </si>
  <si>
    <t>31008-F-UNICREDITBANKAG</t>
  </si>
  <si>
    <t>IRORPEA31008P</t>
  </si>
  <si>
    <t>31009-F-DiversInvestiss</t>
  </si>
  <si>
    <t>IRORPEA31009P</t>
  </si>
  <si>
    <t>Emprunt_Divers Investisseurs</t>
  </si>
  <si>
    <t>Divers Investisseurs</t>
  </si>
  <si>
    <t>31010-F-SYNDICATED</t>
  </si>
  <si>
    <t>IRORPEA31010P</t>
  </si>
  <si>
    <t>31011-F-BPI</t>
  </si>
  <si>
    <t>IRORPEA31011P</t>
  </si>
  <si>
    <t>31014-F-OberbankAG</t>
  </si>
  <si>
    <t>IRORPEA31014P</t>
  </si>
  <si>
    <t>31015-F-SYNDICATED</t>
  </si>
  <si>
    <t>IRORPEA31015P</t>
  </si>
  <si>
    <t>31016-F-SYNDICATED</t>
  </si>
  <si>
    <t>IRORPEA31016P</t>
  </si>
  <si>
    <t>31017-F-SYNDICATED</t>
  </si>
  <si>
    <t>IRORPEA31017P</t>
  </si>
  <si>
    <t>31018-F-SYNDICATED</t>
  </si>
  <si>
    <t>IRORPEA31018P</t>
  </si>
  <si>
    <t>31019-F-SYNDICATED</t>
  </si>
  <si>
    <t>IRORPEA31019P</t>
  </si>
  <si>
    <t>31020-F-BanqueCourtois</t>
  </si>
  <si>
    <t>IRORPEA31020P</t>
  </si>
  <si>
    <t>Emprunt_Banque Courtois</t>
  </si>
  <si>
    <t>Banque Courtois</t>
  </si>
  <si>
    <t>31022-F-SparkasseIngols</t>
  </si>
  <si>
    <t>IRORPEA31022P</t>
  </si>
  <si>
    <t>Emprunt_Sparkasse Ingolstadt Eichtätt</t>
  </si>
  <si>
    <t>Sparkasse Ingolstadt Eichtätt</t>
  </si>
  <si>
    <t>31023-F-SparkasseIngols</t>
  </si>
  <si>
    <t>IRORPEA31023P</t>
  </si>
  <si>
    <t>31024-F-Genossenchaftde</t>
  </si>
  <si>
    <t>IRORPEA31024P</t>
  </si>
  <si>
    <t>Emprunt_Genossenchaft der Baufreunde</t>
  </si>
  <si>
    <t>Genossenchaft der Baufreunde</t>
  </si>
  <si>
    <t>31025-F-UnicréditS.P.A</t>
  </si>
  <si>
    <t>IRORPEA31025P</t>
  </si>
  <si>
    <t>Emprunt_Unicrédit S.P.A</t>
  </si>
  <si>
    <t>Unicrédit S.P.A</t>
  </si>
  <si>
    <t>31027-F-InvestKreditBan</t>
  </si>
  <si>
    <t>IRORPEA31027P</t>
  </si>
  <si>
    <t>Emprunt_InvestKredit Bank AG</t>
  </si>
  <si>
    <t>InvestKredit Bank AG</t>
  </si>
  <si>
    <t>31028-F-OHTKredit</t>
  </si>
  <si>
    <t>IRORPEA31028P</t>
  </si>
  <si>
    <t>31029-F-OHTKredit</t>
  </si>
  <si>
    <t>IRORPEA31029P</t>
  </si>
  <si>
    <t>31030-F-OHTKredit</t>
  </si>
  <si>
    <t>IRORPEA31030P</t>
  </si>
  <si>
    <t>31031-F-Sparkasse</t>
  </si>
  <si>
    <t>IRORPEA31031P</t>
  </si>
  <si>
    <t>31032-F-Sparkasse</t>
  </si>
  <si>
    <t>IRORPEA31032P</t>
  </si>
  <si>
    <t>31033-F-VolksbankWien</t>
  </si>
  <si>
    <t>IRORPEA31033P</t>
  </si>
  <si>
    <t>31034-F-VolksbankWien</t>
  </si>
  <si>
    <t>IRORPEA31034P</t>
  </si>
  <si>
    <t>31035-F-Sparkasse</t>
  </si>
  <si>
    <t>IRORPEA31035P</t>
  </si>
  <si>
    <t>31036-F-RLBSteiermark</t>
  </si>
  <si>
    <t>IRORPEA31036P</t>
  </si>
  <si>
    <t>31037-F-ErsteBank</t>
  </si>
  <si>
    <t>IRORPEA31037P</t>
  </si>
  <si>
    <t>31038-F-CARDIFFRANCE</t>
  </si>
  <si>
    <t>IRORPEA31038P</t>
  </si>
  <si>
    <t>Emprunt_CARDIF FRANCE</t>
  </si>
  <si>
    <t>CARDIF FRANCE</t>
  </si>
  <si>
    <t>31039-F-Bancosantander</t>
  </si>
  <si>
    <t>IRORPEA31039P</t>
  </si>
  <si>
    <t>31040-F-SYNDICATED</t>
  </si>
  <si>
    <t>IRORPEA31040P</t>
  </si>
  <si>
    <t>31048-F-LCL</t>
  </si>
  <si>
    <t>IRORPEA31048P</t>
  </si>
  <si>
    <t>31058-F-RLBSteiermark</t>
  </si>
  <si>
    <t>IRORPEA31058P</t>
  </si>
  <si>
    <t>31059-F-SYNDICATED</t>
  </si>
  <si>
    <t>IRORPEA31059P</t>
  </si>
  <si>
    <t>31060-F-SYNDICATED</t>
  </si>
  <si>
    <t>IRORPEA31060P</t>
  </si>
  <si>
    <t>31061-F-RBI</t>
  </si>
  <si>
    <t>IRORPEA31061P</t>
  </si>
  <si>
    <t>31062-F-RBI</t>
  </si>
  <si>
    <t>IRORPEA31062P</t>
  </si>
  <si>
    <t>31063-F-GoldmanSachs</t>
  </si>
  <si>
    <t>IRORPEA31063P</t>
  </si>
  <si>
    <t>Emprunt_Goldman Sachs</t>
  </si>
  <si>
    <t>Goldman Sachs</t>
  </si>
  <si>
    <t>31064-F-Arkea</t>
  </si>
  <si>
    <t>IRORPEA31064P</t>
  </si>
  <si>
    <t>31069-F-SparkasseNOE</t>
  </si>
  <si>
    <t>IRORPEA31069P</t>
  </si>
  <si>
    <t>Emprunt_Sparkasse NOE</t>
  </si>
  <si>
    <t>Sparkasse NOE</t>
  </si>
  <si>
    <t>31071-F-BNPParibasForti</t>
  </si>
  <si>
    <t>IRORPEA31071P</t>
  </si>
  <si>
    <t>31072-F-BNPParibasForti</t>
  </si>
  <si>
    <t>IRORPEA31072P</t>
  </si>
  <si>
    <t>31073-F-OLBBank</t>
  </si>
  <si>
    <t>IRORPEA31073P</t>
  </si>
  <si>
    <t>31074-F-BankofChina</t>
  </si>
  <si>
    <t>IRORPEA31074P</t>
  </si>
  <si>
    <t>31075-F-UlsterBank</t>
  </si>
  <si>
    <t>IRORPEA31075P</t>
  </si>
  <si>
    <t>31076-F-UlsterBank</t>
  </si>
  <si>
    <t>IRORPEA31076P</t>
  </si>
  <si>
    <t>31077-F-UlsterBank</t>
  </si>
  <si>
    <t>IRORPEA31077P</t>
  </si>
  <si>
    <t>31078-F-UlsterBank</t>
  </si>
  <si>
    <t>IRORPEA31078P</t>
  </si>
  <si>
    <t>31079-F-UlsterBank</t>
  </si>
  <si>
    <t>IRORPEA31079P</t>
  </si>
  <si>
    <t>31080-F-RLBKärnten</t>
  </si>
  <si>
    <t>IRORPEA31080P</t>
  </si>
  <si>
    <t>31085-F-MediocreditoIta</t>
  </si>
  <si>
    <t>IRORPEA31085P</t>
  </si>
  <si>
    <t>Emprunt_Mediocredito Italiano S.p .A.</t>
  </si>
  <si>
    <t>Mediocredito Italiano S.p .A.</t>
  </si>
  <si>
    <t>31086-F-IntesaSanpaolos</t>
  </si>
  <si>
    <t>IRORPEA31086P</t>
  </si>
  <si>
    <t>31087-F-HypoVorarlbergB</t>
  </si>
  <si>
    <t>IRORPEA31087P</t>
  </si>
  <si>
    <t>Emprunt_Hypo Vorarlberg Bank AG</t>
  </si>
  <si>
    <t>Hypo Vorarlberg Bank AG</t>
  </si>
  <si>
    <t>31091-F-HypoVorarlbergB</t>
  </si>
  <si>
    <t>IRORPEA31091P</t>
  </si>
  <si>
    <t>31092-F-GLASSAS</t>
  </si>
  <si>
    <t>IRORPEA31092P</t>
  </si>
  <si>
    <t>Emprunt_GLAS SAS</t>
  </si>
  <si>
    <t>GLAS SAS</t>
  </si>
  <si>
    <t>31093-F-GLASSAS</t>
  </si>
  <si>
    <t>IRORPEA31093P</t>
  </si>
  <si>
    <t>31096-F-RaiffeisenbankC</t>
  </si>
  <si>
    <t>IRORPEA31096P</t>
  </si>
  <si>
    <t>31097-F-LEASING</t>
  </si>
  <si>
    <t>IRORPEA31097P</t>
  </si>
  <si>
    <t>31098-F-LEASING</t>
  </si>
  <si>
    <t>IRORPEA31098P</t>
  </si>
  <si>
    <t>Location_Franfinance Location</t>
  </si>
  <si>
    <t>31099-F-LEASING</t>
  </si>
  <si>
    <t>IRORPEA31099P</t>
  </si>
  <si>
    <t>Location_La Banque Postale Leasing &amp; Factoring</t>
  </si>
  <si>
    <t>31100-F-LEASING</t>
  </si>
  <si>
    <t>IRORPEA31100P</t>
  </si>
  <si>
    <t>31101-F-LEASING</t>
  </si>
  <si>
    <t>IRORPEA31101P</t>
  </si>
  <si>
    <t>31102-F-LEASING</t>
  </si>
  <si>
    <t>IRORPEA31102P</t>
  </si>
  <si>
    <t>31103-F-LEASING</t>
  </si>
  <si>
    <t>IRORPEA31103P</t>
  </si>
  <si>
    <t>Location_BECM</t>
  </si>
  <si>
    <t>31104-F-LEASING</t>
  </si>
  <si>
    <t>IRORPEA31104P</t>
  </si>
  <si>
    <t>31105-F-LEASING</t>
  </si>
  <si>
    <t>IRORPEA31105P</t>
  </si>
  <si>
    <t>31106-F-LEASING</t>
  </si>
  <si>
    <t>IRORPEA31106P</t>
  </si>
  <si>
    <t>31107-F-LEASING</t>
  </si>
  <si>
    <t>IRORPEA31107P</t>
  </si>
  <si>
    <t>31280-F-Belfius</t>
  </si>
  <si>
    <t>IRORPEA31280P</t>
  </si>
  <si>
    <t>Emprunt_Belfius</t>
  </si>
  <si>
    <t>Belfius</t>
  </si>
  <si>
    <t>31281-F-Belfius</t>
  </si>
  <si>
    <t>IRORPEA31281P</t>
  </si>
  <si>
    <t>31461-F-LEASING</t>
  </si>
  <si>
    <t>IRORPEA31461P</t>
  </si>
  <si>
    <t>31527-F-RLBKärnten</t>
  </si>
  <si>
    <t>IRORPEA31527P</t>
  </si>
  <si>
    <t>31606-F-LEASING</t>
  </si>
  <si>
    <t>IRORPEA31606P</t>
  </si>
  <si>
    <t>31609-F-LEASING</t>
  </si>
  <si>
    <t>IRORPEA31609P</t>
  </si>
  <si>
    <t>31610-F-LEASING</t>
  </si>
  <si>
    <t>IRORPEA31610P</t>
  </si>
  <si>
    <t>31611-F-LEASING</t>
  </si>
  <si>
    <t>IRORPEA31611P</t>
  </si>
  <si>
    <t>31612-F-LEASING</t>
  </si>
  <si>
    <t>IRORPEA31612P</t>
  </si>
  <si>
    <t>31613-F-LEASING</t>
  </si>
  <si>
    <t>IRORPEA31613P</t>
  </si>
  <si>
    <t>31622-F-LEASING</t>
  </si>
  <si>
    <t>IRORPEA31622P</t>
  </si>
  <si>
    <t>31629-F-LEASING</t>
  </si>
  <si>
    <t>IRORPEA31629P</t>
  </si>
  <si>
    <t>31633-F-LEASING</t>
  </si>
  <si>
    <t>IRORPEA31633P</t>
  </si>
  <si>
    <t>31634-F-LEASING</t>
  </si>
  <si>
    <t>IRORPEA31634P</t>
  </si>
  <si>
    <t>31636-F-LEASING</t>
  </si>
  <si>
    <t>IRORPEA31636P</t>
  </si>
  <si>
    <t>Location_Merca leasing</t>
  </si>
  <si>
    <t>31637-F-LEASING</t>
  </si>
  <si>
    <t>IRORPEA31637P</t>
  </si>
  <si>
    <t>Location_MKB Mittelrheinische Bank GmbH</t>
  </si>
  <si>
    <t>31639-F-LEASING</t>
  </si>
  <si>
    <t>IRORPEA31639P</t>
  </si>
  <si>
    <t>31643-F-LEASING</t>
  </si>
  <si>
    <t>IRORPEA31643P</t>
  </si>
  <si>
    <t>31644-F-LEASING</t>
  </si>
  <si>
    <t>IRORPEA31644P</t>
  </si>
  <si>
    <t>Location_ABC Finance leasing</t>
  </si>
  <si>
    <t>31648-F-LEASING</t>
  </si>
  <si>
    <t>IRORPEA31648P</t>
  </si>
  <si>
    <t>Location_HW Leasing</t>
  </si>
  <si>
    <t>31649-F-LEASING</t>
  </si>
  <si>
    <t>IRORPEA31649P</t>
  </si>
  <si>
    <t>31650-F-LEASING</t>
  </si>
  <si>
    <t>IRORPEA31650P</t>
  </si>
  <si>
    <t>31651-F-LEASING</t>
  </si>
  <si>
    <t>IRORPEA31651P</t>
  </si>
  <si>
    <t>Location_Sozialverband VdK NRW e.V.</t>
  </si>
  <si>
    <t>31658-F-LEASING</t>
  </si>
  <si>
    <t>IRORPEA31658P</t>
  </si>
  <si>
    <t>Location_IBERCAJA LEASING</t>
  </si>
  <si>
    <t>31662-F-LEASING</t>
  </si>
  <si>
    <t>IRORPEA31662P</t>
  </si>
  <si>
    <t>31677-F-</t>
  </si>
  <si>
    <t>IRORPEA31677P</t>
  </si>
  <si>
    <t>31695-F-</t>
  </si>
  <si>
    <t>IRORPEA31695P</t>
  </si>
  <si>
    <t>31697-F-</t>
  </si>
  <si>
    <t>IRORPEA31697P</t>
  </si>
  <si>
    <t>31702-F-</t>
  </si>
  <si>
    <t>IRORPEA31702P</t>
  </si>
  <si>
    <t>31704-F-</t>
  </si>
  <si>
    <t>IRORPEA31704P</t>
  </si>
  <si>
    <t>31705-F-</t>
  </si>
  <si>
    <t>IRORPEA31705P</t>
  </si>
  <si>
    <t>31706-F-</t>
  </si>
  <si>
    <t>IRORPEA31706P</t>
  </si>
  <si>
    <t>31709-F-</t>
  </si>
  <si>
    <t>IRORPEA31709P</t>
  </si>
  <si>
    <t>31720-F-</t>
  </si>
  <si>
    <t>IRORPEA31720P</t>
  </si>
  <si>
    <t>31727-F-</t>
  </si>
  <si>
    <t>IRORPEA31727P</t>
  </si>
  <si>
    <t>31729-F-</t>
  </si>
  <si>
    <t>IRORPEA31729P</t>
  </si>
  <si>
    <t>31745-F-</t>
  </si>
  <si>
    <t>IRORPEA31745P</t>
  </si>
  <si>
    <t>31746-F-</t>
  </si>
  <si>
    <t>IRORPEA31746P</t>
  </si>
  <si>
    <t>31747-F-</t>
  </si>
  <si>
    <t>IRORPEA31747P</t>
  </si>
  <si>
    <t>31815-F-</t>
  </si>
  <si>
    <t>IRORPEA31815P</t>
  </si>
  <si>
    <t>31816-F-</t>
  </si>
  <si>
    <t>IRORPEA31816P</t>
  </si>
  <si>
    <t>31817-F-</t>
  </si>
  <si>
    <t>IRORPEA31817P</t>
  </si>
  <si>
    <t>31831-F-</t>
  </si>
  <si>
    <t>IRORPEA31831P</t>
  </si>
  <si>
    <t>31835-F-</t>
  </si>
  <si>
    <t>IRORPEA31835P</t>
  </si>
  <si>
    <t>31850-F-</t>
  </si>
  <si>
    <t>IRORPEA31850P</t>
  </si>
  <si>
    <t>31870-F-</t>
  </si>
  <si>
    <t>IRORPEA31870P</t>
  </si>
  <si>
    <t>31885-F-LEASING</t>
  </si>
  <si>
    <t>IRORPEA31885P</t>
  </si>
  <si>
    <t>31893-F-LEASING</t>
  </si>
  <si>
    <t>IRORPEA31893P</t>
  </si>
  <si>
    <t>31894-F-LEASING</t>
  </si>
  <si>
    <t>IRORPEA31894P</t>
  </si>
  <si>
    <t>31895-F-LEASING</t>
  </si>
  <si>
    <t>IRORPEA31895P</t>
  </si>
  <si>
    <t>Location_Raiffeisen Leasing</t>
  </si>
  <si>
    <t>50010-F-RLBVorarlberg</t>
  </si>
  <si>
    <t>IRORPEA50010P</t>
  </si>
  <si>
    <t>50016-F-RLBVorarlberg</t>
  </si>
  <si>
    <t>IRORPEA50016P</t>
  </si>
  <si>
    <t>50018-F-BBVA</t>
  </si>
  <si>
    <t>IRORPEA50018P</t>
  </si>
  <si>
    <t>50019-F-BBVA</t>
  </si>
  <si>
    <t>IRORPEA50019P</t>
  </si>
  <si>
    <t>50020-F-BBVA</t>
  </si>
  <si>
    <t>IRORPEA50020P</t>
  </si>
  <si>
    <t>50021-F-RLBVorarlberg</t>
  </si>
  <si>
    <t>IRORPEA50021P</t>
  </si>
  <si>
    <t>50023-F-BNPParibasForti</t>
  </si>
  <si>
    <t>IRORPEA50023P</t>
  </si>
  <si>
    <t>50025-F-RLBVorarlberg</t>
  </si>
  <si>
    <t>IRORPEA50025P</t>
  </si>
  <si>
    <t>Value Date: 30.09.2022</t>
  </si>
  <si>
    <t>Calculation Date: 05.10.2022</t>
  </si>
  <si>
    <t>IR Accrued Interests - Financing - ORPEA</t>
  </si>
  <si>
    <t>Acc. after 30.09.2022</t>
  </si>
  <si>
    <t xml:space="preserve"> Total EUR </t>
  </si>
  <si>
    <t xml:space="preserve"> Total CHF </t>
  </si>
  <si>
    <t xml:space="preserve"> Total CZK </t>
  </si>
  <si>
    <t xml:space="preserve"> Total PLN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</si>
</sst>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 numFmtId="170" formatCode="0.000%"/>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2">
    <xf numFmtId="0" fontId="0" fillId="0" borderId="0" xfId="0"/>
    <xf numFmtId="0" fontId="42" fillId="27" borderId="0" xfId="0" applyFont="1" applyFill="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xf numFmtId="0" fontId="42" fillId="27" borderId="0" xfId="0" applyFont="1" applyFill="1"/>
    <xf numFmtId="0" fontId="42" fillId="27" borderId="0" xfId="0" applyFont="1" applyFill="1" applyAlignment="1">
      <alignment horizontal="center"/>
    </xf>
    <xf numFmtId="165" fontId="42" fillId="27" borderId="0" xfId="0" applyNumberFormat="1" applyFont="1" applyFill="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Alignment="1">
      <alignment horizontal="left"/>
    </xf>
    <xf numFmtId="165" fontId="3" fillId="27" borderId="0" xfId="0" applyNumberFormat="1" applyFont="1" applyFill="1" applyAlignment="1">
      <alignment horizontal="center"/>
    </xf>
    <xf numFmtId="164" fontId="45" fillId="27" borderId="0" xfId="97" applyFont="1" applyFill="1"/>
    <xf numFmtId="0" fontId="3" fillId="27" borderId="0" xfId="0" applyFont="1" applyFill="1" applyAlignment="1">
      <alignment horizontal="left"/>
    </xf>
    <xf numFmtId="0" fontId="3" fillId="27" borderId="0" xfId="0" applyFont="1" applyFill="1" applyAlignment="1">
      <alignment horizontal="center"/>
    </xf>
    <xf numFmtId="0" fontId="40" fillId="27" borderId="0" xfId="0" applyFont="1" applyFill="1" applyAlignment="1" applyProtection="1">
      <alignment horizontal="center"/>
      <protection locked="0"/>
    </xf>
    <xf numFmtId="0" fontId="40" fillId="27" borderId="0" xfId="0" applyFont="1" applyFill="1" applyAlignment="1" applyProtection="1">
      <alignment horizontal="left"/>
      <protection locked="0"/>
    </xf>
    <xf numFmtId="165" fontId="40" fillId="27" borderId="0" xfId="0" applyNumberFormat="1" applyFont="1" applyFill="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165" fontId="0" fillId="27" borderId="0" xfId="0" applyNumberFormat="1" applyFill="1" applyAlignment="1">
      <alignment horizontal="left"/>
    </xf>
    <xf numFmtId="165" fontId="3" fillId="27" borderId="0" xfId="0" applyNumberFormat="1" applyFont="1" applyFill="1" applyAlignment="1">
      <alignment horizontal="left"/>
    </xf>
    <xf numFmtId="0" fontId="3" fillId="27" borderId="0" xfId="0" applyFont="1" applyFill="1" applyAlignment="1">
      <alignment horizontal="left"/>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Border="1" applyAlignment="1">
      <alignment horizontal="center"/>
    </xf>
    <xf numFmtId="169" fontId="46" fillId="0" borderId="0" xfId="0" applyNumberFormat="1" applyFont="1" applyBorder="1" applyAlignment="1">
      <alignment horizontal="center"/>
    </xf>
    <xf numFmtId="169" fontId="49" fillId="0" borderId="0" xfId="121" applyNumberFormat="1" applyFont="1" applyBorder="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70" fontId="1" fillId="0" borderId="0" xfId="104" applyNumberFormat="1" applyFont="1" applyAlignment="1">
      <alignment horizontal="center"/>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E5A16B9E-998E-4005-9AB2-BECB0E3A68EF}"/>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1009"/>
  <sheetViews>
    <sheetView tabSelected="1" workbookViewId="0">
      <selection activeCell="A622" sqref="A622:XFD622"/>
    </sheetView>
  </sheetViews>
  <sheetFormatPr baseColWidth="10" defaultColWidth="8.85546875" defaultRowHeight="12.75" x14ac:dyDescent="0.2"/>
  <cols>
    <col min="1" max="1" width="9" style="5" bestFit="1" customWidth="1"/>
    <col min="2" max="2" width="26.140625" style="5" bestFit="1" customWidth="1"/>
    <col min="3" max="3" width="24.85546875" style="5" bestFit="1" customWidth="1"/>
    <col min="4" max="4" width="22.42578125" style="6" bestFit="1" customWidth="1"/>
    <col min="5" max="5" width="14.85546875" style="6" bestFit="1" customWidth="1"/>
    <col min="6" max="6" width="9.140625" style="6" bestFit="1" customWidth="1"/>
    <col min="7" max="7" width="8.85546875" style="7"/>
    <col min="8" max="8" width="8.85546875" style="6"/>
    <col min="9" max="9" width="8.85546875" style="2"/>
    <col min="10" max="11" width="8.85546875" style="8"/>
    <col min="12" max="12" width="8.85546875" style="32"/>
    <col min="13" max="14" width="8.85546875" style="9"/>
    <col min="15" max="16" width="8.85546875" style="2"/>
  </cols>
  <sheetData>
    <row r="1" spans="1:6" x14ac:dyDescent="0.2">
      <c r="A1" s="34" t="s">
        <v>4</v>
      </c>
      <c r="B1" s="34" t="s">
        <v>0</v>
      </c>
      <c r="C1" s="34" t="s">
        <v>6</v>
      </c>
      <c r="D1" s="34" t="s">
        <v>7</v>
      </c>
      <c r="E1" s="34" t="s">
        <v>3</v>
      </c>
      <c r="F1" s="34" t="s">
        <v>5</v>
      </c>
    </row>
    <row r="2" spans="1:6" ht="15" x14ac:dyDescent="0.25">
      <c r="A2" s="40" t="s">
        <v>20</v>
      </c>
      <c r="B2" s="40" t="s">
        <v>217</v>
      </c>
      <c r="C2" s="33">
        <f ca="1">SUMIF('Cash Flows - Financing'!B:B,'Payments - Financing'!B78,'Cash Flows - Financing'!Q:Q)</f>
        <v>-111.11111111111109</v>
      </c>
      <c r="D2" s="33">
        <f ca="1">SUMIF('Cash Flows - Financing'!B:B,'Payments - Financing'!B78,'Cash Flows - Financing'!R:R)</f>
        <v>-10111.111111111109</v>
      </c>
      <c r="E2" s="33">
        <f ca="1">C2+D2</f>
        <v>-10222.222222222221</v>
      </c>
      <c r="F2" s="39" t="s">
        <v>221</v>
      </c>
    </row>
    <row r="3" spans="1:6" ht="15" x14ac:dyDescent="0.25">
      <c r="A3" s="40" t="s">
        <v>20</v>
      </c>
      <c r="B3" s="40" t="s">
        <v>222</v>
      </c>
      <c r="C3" s="33">
        <f ca="1">SUMIF('Cash Flows - Financing'!B:B,'Payments - Financing'!B79,'Cash Flows - Financing'!Q:Q)</f>
        <v>-597.22222222222217</v>
      </c>
      <c r="D3" s="33">
        <f ca="1">SUMIF('Cash Flows - Financing'!B:B,'Payments - Financing'!B79,'Cash Flows - Financing'!R:R)</f>
        <v>-54347.222222222212</v>
      </c>
      <c r="E3" s="33">
        <f ca="1">C3+D3</f>
        <v>-54944.444444444431</v>
      </c>
      <c r="F3" s="39" t="s">
        <v>221</v>
      </c>
    </row>
    <row r="4" spans="1:6" ht="15" x14ac:dyDescent="0.25">
      <c r="A4" s="40" t="s">
        <v>20</v>
      </c>
      <c r="B4" s="40" t="s">
        <v>250</v>
      </c>
      <c r="C4" s="33">
        <f ca="1">SUMIF('Cash Flows - Financing'!B:B,'Payments - Financing'!B89,'Cash Flows - Financing'!Q:Q)</f>
        <v>-256.87499999999994</v>
      </c>
      <c r="D4" s="33">
        <f ca="1">SUMIF('Cash Flows - Financing'!B:B,'Payments - Financing'!B89,'Cash Flows - Financing'!R:R)</f>
        <v>-23375.624999999996</v>
      </c>
      <c r="E4" s="33">
        <f ca="1">C4+D4</f>
        <v>-23632.499999999996</v>
      </c>
      <c r="F4" s="39" t="s">
        <v>221</v>
      </c>
    </row>
    <row r="5" spans="1:6" ht="15" x14ac:dyDescent="0.25">
      <c r="A5" s="40" t="s">
        <v>20</v>
      </c>
      <c r="B5" s="40" t="s">
        <v>459</v>
      </c>
      <c r="C5" s="33">
        <f ca="1">SUMIF('Cash Flows - Financing'!B:B,'Payments - Financing'!B169,'Cash Flows - Financing'!Q:Q)</f>
        <v>-370.65972222222223</v>
      </c>
      <c r="D5" s="33">
        <f ca="1">SUMIF('Cash Flows - Financing'!B:B,'Payments - Financing'!B169,'Cash Flows - Financing'!R:R)</f>
        <v>-33730.034722222219</v>
      </c>
      <c r="E5" s="33">
        <f ca="1">C5+D5</f>
        <v>-34100.694444444438</v>
      </c>
      <c r="F5" s="39" t="s">
        <v>221</v>
      </c>
    </row>
    <row r="6" spans="1:6" ht="15" x14ac:dyDescent="0.25">
      <c r="A6" s="40" t="s">
        <v>20</v>
      </c>
      <c r="B6" s="40" t="s">
        <v>475</v>
      </c>
      <c r="C6" s="33">
        <f ca="1">SUMIF('Cash Flows - Financing'!B:B,'Payments - Financing'!B174,'Cash Flows - Financing'!Q:Q)</f>
        <v>-1166.8749999999995</v>
      </c>
      <c r="D6" s="33">
        <f ca="1">SUMIF('Cash Flows - Financing'!B:B,'Payments - Financing'!B174,'Cash Flows - Financing'!R:R)</f>
        <v>-106185.62499999997</v>
      </c>
      <c r="E6" s="33">
        <f ca="1">C6+D6</f>
        <v>-107352.49999999997</v>
      </c>
      <c r="F6" s="39" t="s">
        <v>221</v>
      </c>
    </row>
    <row r="7" spans="1:6" ht="15" x14ac:dyDescent="0.25">
      <c r="A7" s="40" t="s">
        <v>20</v>
      </c>
      <c r="B7" s="40" t="s">
        <v>479</v>
      </c>
      <c r="C7" s="33">
        <f ca="1">SUMIF('Cash Flows - Financing'!B:B,'Payments - Financing'!B175,'Cash Flows - Financing'!Q:Q)</f>
        <v>-1094.8125</v>
      </c>
      <c r="D7" s="33">
        <f ca="1">SUMIF('Cash Flows - Financing'!B:B,'Payments - Financing'!B175,'Cash Flows - Financing'!R:R)</f>
        <v>-98533.125</v>
      </c>
      <c r="E7" s="33">
        <f ca="1">C7+D7</f>
        <v>-99627.9375</v>
      </c>
      <c r="F7" s="39" t="s">
        <v>221</v>
      </c>
    </row>
    <row r="8" spans="1:6" ht="15" x14ac:dyDescent="0.25">
      <c r="A8" s="40" t="s">
        <v>20</v>
      </c>
      <c r="B8" s="40" t="s">
        <v>666</v>
      </c>
      <c r="C8" s="33">
        <f ca="1">SUMIF('Cash Flows - Financing'!B:B,'Payments - Financing'!B255,'Cash Flows - Financing'!Q:Q)</f>
        <v>-164.16666666666663</v>
      </c>
      <c r="D8" s="33">
        <f ca="1">SUMIF('Cash Flows - Financing'!B:B,'Payments - Financing'!B255,'Cash Flows - Financing'!R:R)</f>
        <v>-14939.166666666662</v>
      </c>
      <c r="E8" s="33">
        <f ca="1">C8+D8</f>
        <v>-15103.333333333328</v>
      </c>
      <c r="F8" s="39" t="s">
        <v>221</v>
      </c>
    </row>
    <row r="9" spans="1:6" ht="15" x14ac:dyDescent="0.25">
      <c r="A9" s="40" t="s">
        <v>20</v>
      </c>
      <c r="B9" s="40" t="s">
        <v>668</v>
      </c>
      <c r="C9" s="33">
        <f ca="1">SUMIF('Cash Flows - Financing'!B:B,'Payments - Financing'!B256,'Cash Flows - Financing'!Q:Q)</f>
        <v>-6.5717719444444445</v>
      </c>
      <c r="D9" s="33">
        <f ca="1">SUMIF('Cash Flows - Financing'!B:B,'Payments - Financing'!B256,'Cash Flows - Financing'!R:R)</f>
        <v>-197.15315833333335</v>
      </c>
      <c r="E9" s="33">
        <f ca="1">C9+D9</f>
        <v>-203.72493027777779</v>
      </c>
      <c r="F9" s="39" t="s">
        <v>221</v>
      </c>
    </row>
    <row r="10" spans="1:6" ht="15" x14ac:dyDescent="0.25">
      <c r="A10" s="40" t="s">
        <v>20</v>
      </c>
      <c r="B10" s="40" t="s">
        <v>670</v>
      </c>
      <c r="C10" s="33">
        <f ca="1">SUMIF('Cash Flows - Financing'!B:B,'Payments - Financing'!B257,'Cash Flows - Financing'!Q:Q)</f>
        <v>-317.18849066666667</v>
      </c>
      <c r="D10" s="33">
        <f ca="1">SUMIF('Cash Flows - Financing'!B:B,'Payments - Financing'!B257,'Cash Flows - Financing'!R:R)</f>
        <v>0</v>
      </c>
      <c r="E10" s="33">
        <f ca="1">C10+D10</f>
        <v>-317.18849066666667</v>
      </c>
      <c r="F10" s="39" t="s">
        <v>221</v>
      </c>
    </row>
    <row r="11" spans="1:6" ht="15" x14ac:dyDescent="0.25">
      <c r="A11" s="40" t="s">
        <v>20</v>
      </c>
      <c r="B11" s="40" t="s">
        <v>672</v>
      </c>
      <c r="C11" s="33">
        <f ca="1">SUMIF('Cash Flows - Financing'!B:B,'Payments - Financing'!B258,'Cash Flows - Financing'!Q:Q)</f>
        <v>-58.706542083333332</v>
      </c>
      <c r="D11" s="33">
        <f ca="1">SUMIF('Cash Flows - Financing'!B:B,'Payments - Financing'!B258,'Cash Flows - Financing'!R:R)</f>
        <v>-2612.4411227083333</v>
      </c>
      <c r="E11" s="33">
        <f ca="1">C11+D11</f>
        <v>-2671.1476647916666</v>
      </c>
      <c r="F11" s="39" t="s">
        <v>221</v>
      </c>
    </row>
    <row r="12" spans="1:6" ht="15" x14ac:dyDescent="0.25">
      <c r="A12" s="40" t="s">
        <v>20</v>
      </c>
      <c r="B12" s="40" t="s">
        <v>686</v>
      </c>
      <c r="C12" s="33">
        <f ca="1">SUMIF('Cash Flows - Financing'!B:B,'Payments - Financing'!B263,'Cash Flows - Financing'!Q:Q)</f>
        <v>-309.83333333333331</v>
      </c>
      <c r="D12" s="33">
        <f ca="1">SUMIF('Cash Flows - Financing'!B:B,'Payments - Financing'!B263,'Cash Flows - Financing'!R:R)</f>
        <v>-28194.833333333328</v>
      </c>
      <c r="E12" s="33">
        <f ca="1">C12+D12</f>
        <v>-28504.666666666661</v>
      </c>
      <c r="F12" s="39" t="s">
        <v>221</v>
      </c>
    </row>
    <row r="13" spans="1:6" ht="15" x14ac:dyDescent="0.25">
      <c r="A13" s="40" t="s">
        <v>20</v>
      </c>
      <c r="B13" s="40" t="s">
        <v>945</v>
      </c>
      <c r="C13" s="33">
        <f ca="1">SUMIF('Cash Flows - Financing'!B:B,'Payments - Financing'!B365,'Cash Flows - Financing'!Q:Q)</f>
        <v>-4.0294479166666664</v>
      </c>
      <c r="D13" s="33">
        <f ca="1">SUMIF('Cash Flows - Financing'!B:B,'Payments - Financing'!B365,'Cash Flows - Financing'!R:R)</f>
        <v>-179.31043229166664</v>
      </c>
      <c r="E13" s="33">
        <f ca="1">C13+D13</f>
        <v>-183.33988020833331</v>
      </c>
      <c r="F13" s="39" t="s">
        <v>221</v>
      </c>
    </row>
    <row r="14" spans="1:6" ht="15" x14ac:dyDescent="0.25">
      <c r="A14" s="40" t="s">
        <v>20</v>
      </c>
      <c r="B14" s="40" t="s">
        <v>1071</v>
      </c>
      <c r="C14" s="33">
        <f ca="1">SUMIF('Cash Flows - Financing'!B:B,'Payments - Financing'!B416,'Cash Flows - Financing'!Q:Q)</f>
        <v>-569.06666666666672</v>
      </c>
      <c r="D14" s="33">
        <f ca="1">SUMIF('Cash Flows - Financing'!B:B,'Payments - Financing'!B416,'Cash Flows - Financing'!R:R)</f>
        <v>-51216</v>
      </c>
      <c r="E14" s="33">
        <f ca="1">C14+D14</f>
        <v>-51785.066666666666</v>
      </c>
      <c r="F14" s="39" t="s">
        <v>221</v>
      </c>
    </row>
    <row r="15" spans="1:6" ht="15" x14ac:dyDescent="0.25">
      <c r="A15" s="40" t="s">
        <v>20</v>
      </c>
      <c r="B15" s="40" t="s">
        <v>1087</v>
      </c>
      <c r="C15" s="33">
        <f ca="1">SUMIF('Cash Flows - Financing'!B:B,'Payments - Financing'!B422,'Cash Flows - Financing'!Q:Q)</f>
        <v>0</v>
      </c>
      <c r="D15" s="33">
        <f ca="1">SUMIF('Cash Flows - Financing'!B:B,'Payments - Financing'!B422,'Cash Flows - Financing'!R:R)</f>
        <v>0</v>
      </c>
      <c r="E15" s="33">
        <f ca="1">C15+D15</f>
        <v>0</v>
      </c>
      <c r="F15" s="39" t="s">
        <v>221</v>
      </c>
    </row>
    <row r="16" spans="1:6" ht="15" x14ac:dyDescent="0.25">
      <c r="A16" s="40" t="s">
        <v>20</v>
      </c>
      <c r="B16" s="40" t="s">
        <v>1137</v>
      </c>
      <c r="C16" s="33">
        <f ca="1">SUMIF('Cash Flows - Financing'!B:B,'Payments - Financing'!B443,'Cash Flows - Financing'!Q:Q)</f>
        <v>-245970.34977199996</v>
      </c>
      <c r="D16" s="33">
        <f ca="1">SUMIF('Cash Flows - Financing'!B:B,'Payments - Financing'!B443,'Cash Flows - Financing'!R:R)</f>
        <v>-1202080.9029179998</v>
      </c>
      <c r="E16" s="33">
        <f ca="1">C16+D16</f>
        <v>-1448051.2526899998</v>
      </c>
      <c r="F16" s="39" t="s">
        <v>221</v>
      </c>
    </row>
    <row r="17" spans="1:6" ht="15" x14ac:dyDescent="0.25">
      <c r="A17" s="40" t="s">
        <v>20</v>
      </c>
      <c r="B17" s="40" t="s">
        <v>1255</v>
      </c>
      <c r="C17" s="33">
        <f ca="1">SUMIF('Cash Flows - Financing'!B:B,'Payments - Financing'!B494,'Cash Flows - Financing'!Q:Q)</f>
        <v>0</v>
      </c>
      <c r="D17" s="33">
        <f ca="1">SUMIF('Cash Flows - Financing'!B:B,'Payments - Financing'!B494,'Cash Flows - Financing'!R:R)</f>
        <v>0</v>
      </c>
      <c r="E17" s="33">
        <f ca="1">C17+D17</f>
        <v>0</v>
      </c>
      <c r="F17" s="39" t="s">
        <v>221</v>
      </c>
    </row>
    <row r="18" spans="1:6" ht="15" x14ac:dyDescent="0.25">
      <c r="A18" s="40" t="s">
        <v>20</v>
      </c>
      <c r="B18" s="40" t="s">
        <v>1291</v>
      </c>
      <c r="C18" s="33">
        <f ca="1">SUMIF('Cash Flows - Financing'!B:B,'Payments - Financing'!B508,'Cash Flows - Financing'!Q:Q)</f>
        <v>-4312.5</v>
      </c>
      <c r="D18" s="33">
        <f ca="1">SUMIF('Cash Flows - Financing'!B:B,'Payments - Financing'!B508,'Cash Flows - Financing'!R:R)</f>
        <v>0</v>
      </c>
      <c r="E18" s="33">
        <f ca="1">C18+D18</f>
        <v>-4312.5</v>
      </c>
      <c r="F18" s="39" t="s">
        <v>221</v>
      </c>
    </row>
    <row r="19" spans="1:6" ht="15" x14ac:dyDescent="0.25">
      <c r="A19" s="40" t="s">
        <v>20</v>
      </c>
      <c r="B19" s="40" t="s">
        <v>1520</v>
      </c>
      <c r="C19" s="33">
        <f ca="1">SUMIF('Cash Flows - Financing'!B:B,'Payments - Financing'!B608,'Cash Flows - Financing'!Q:Q)</f>
        <v>-205.11224533333336</v>
      </c>
      <c r="D19" s="33">
        <f ca="1">SUMIF('Cash Flows - Financing'!B:B,'Payments - Financing'!B608,'Cash Flows - Financing'!R:R)</f>
        <v>0</v>
      </c>
      <c r="E19" s="33">
        <f ca="1">C19+D19</f>
        <v>-205.11224533333336</v>
      </c>
      <c r="F19" s="39" t="s">
        <v>221</v>
      </c>
    </row>
    <row r="20" spans="1:6" ht="15" x14ac:dyDescent="0.25">
      <c r="A20" s="40" t="s">
        <v>20</v>
      </c>
      <c r="B20" s="40" t="s">
        <v>1522</v>
      </c>
      <c r="C20" s="33">
        <f ca="1">SUMIF('Cash Flows - Financing'!B:B,'Payments - Financing'!B609,'Cash Flows - Financing'!Q:Q)</f>
        <v>-15.431307099999998</v>
      </c>
      <c r="D20" s="33">
        <f ca="1">SUMIF('Cash Flows - Financing'!B:B,'Payments - Financing'!B609,'Cash Flows - Financing'!R:R)</f>
        <v>-447.50790589999997</v>
      </c>
      <c r="E20" s="33">
        <f ca="1">C20+D20</f>
        <v>-462.939213</v>
      </c>
      <c r="F20" s="39" t="s">
        <v>221</v>
      </c>
    </row>
    <row r="21" spans="1:6" ht="15" x14ac:dyDescent="0.25">
      <c r="A21" s="40" t="s">
        <v>20</v>
      </c>
      <c r="B21" s="40" t="s">
        <v>1524</v>
      </c>
      <c r="C21" s="33">
        <f ca="1">SUMIF('Cash Flows - Financing'!B:B,'Payments - Financing'!B610,'Cash Flows - Financing'!Q:Q)</f>
        <v>-619.29596233333336</v>
      </c>
      <c r="D21" s="33">
        <f ca="1">SUMIF('Cash Flows - Financing'!B:B,'Payments - Financing'!B610,'Cash Flows - Financing'!R:R)</f>
        <v>0</v>
      </c>
      <c r="E21" s="33">
        <f ca="1">C21+D21</f>
        <v>-619.29596233333336</v>
      </c>
      <c r="F21" s="39" t="s">
        <v>221</v>
      </c>
    </row>
    <row r="22" spans="1:6" ht="15" x14ac:dyDescent="0.25">
      <c r="A22" s="48"/>
      <c r="B22" s="48" t="s">
        <v>1548</v>
      </c>
      <c r="C22" s="49">
        <f ca="1">SUM(C2:C21)</f>
        <v>-256149.80776159995</v>
      </c>
      <c r="D22" s="49">
        <f ca="1">SUM(D2:D21)</f>
        <v>-1626150.0585927886</v>
      </c>
      <c r="E22" s="49">
        <f ca="1">SUM(E2:E21)</f>
        <v>-1882299.8663543887</v>
      </c>
      <c r="F22" s="50"/>
    </row>
    <row r="23" spans="1:6" ht="15" x14ac:dyDescent="0.25">
      <c r="A23" s="45"/>
      <c r="B23" s="45"/>
      <c r="C23" s="46"/>
      <c r="D23" s="46"/>
      <c r="E23" s="46"/>
      <c r="F23" s="47"/>
    </row>
    <row r="24" spans="1:6" ht="15" x14ac:dyDescent="0.25">
      <c r="A24" s="40" t="s">
        <v>20</v>
      </c>
      <c r="B24" s="40" t="s">
        <v>320</v>
      </c>
      <c r="C24" s="33">
        <f ca="1">SUMIF('Cash Flows - Financing'!B:B,'Payments - Financing'!B113,'Cash Flows - Financing'!Q:Q)</f>
        <v>-1975.4214333333332</v>
      </c>
      <c r="D24" s="33">
        <f ca="1">SUMIF('Cash Flows - Financing'!B:B,'Payments - Financing'!B113,'Cash Flows - Financing'!R:R)</f>
        <v>-59262.643000000004</v>
      </c>
      <c r="E24" s="33">
        <f ca="1">C24+D24</f>
        <v>-61238.06443333334</v>
      </c>
      <c r="F24" s="39" t="s">
        <v>324</v>
      </c>
    </row>
    <row r="25" spans="1:6" ht="15" x14ac:dyDescent="0.25">
      <c r="A25" s="40" t="s">
        <v>20</v>
      </c>
      <c r="B25" s="40" t="s">
        <v>489</v>
      </c>
      <c r="C25" s="33">
        <f ca="1">SUMIF('Cash Flows - Financing'!B:B,'Payments - Financing'!B178,'Cash Flows - Financing'!Q:Q)</f>
        <v>-2023200</v>
      </c>
      <c r="D25" s="33">
        <f ca="1">SUMIF('Cash Flows - Financing'!B:B,'Payments - Financing'!B178,'Cash Flows - Financing'!R:R)</f>
        <v>-3259600</v>
      </c>
      <c r="E25" s="33">
        <f ca="1">C25+D25</f>
        <v>-5282800</v>
      </c>
      <c r="F25" s="39" t="s">
        <v>324</v>
      </c>
    </row>
    <row r="26" spans="1:6" ht="15" x14ac:dyDescent="0.25">
      <c r="A26" s="40" t="s">
        <v>20</v>
      </c>
      <c r="B26" s="40" t="s">
        <v>1133</v>
      </c>
      <c r="C26" s="33">
        <f ca="1">SUMIF('Cash Flows - Financing'!B:B,'Payments - Financing'!B442,'Cash Flows - Financing'!Q:Q)</f>
        <v>-23027.777777777781</v>
      </c>
      <c r="D26" s="33">
        <f ca="1">SUMIF('Cash Flows - Financing'!B:B,'Payments - Financing'!B442,'Cash Flows - Financing'!R:R)</f>
        <v>-690833.33333333349</v>
      </c>
      <c r="E26" s="33">
        <f ca="1">C26+D26</f>
        <v>-713861.11111111124</v>
      </c>
      <c r="F26" s="39" t="s">
        <v>324</v>
      </c>
    </row>
    <row r="27" spans="1:6" ht="15" x14ac:dyDescent="0.25">
      <c r="A27" s="40" t="s">
        <v>20</v>
      </c>
      <c r="B27" s="40" t="s">
        <v>1391</v>
      </c>
      <c r="C27" s="33">
        <f ca="1">SUMIF('Cash Flows - Financing'!B:B,'Payments - Financing'!B549,'Cash Flows - Financing'!Q:Q)</f>
        <v>-13570.564675444446</v>
      </c>
      <c r="D27" s="33">
        <f ca="1">SUMIF('Cash Flows - Financing'!B:B,'Payments - Financing'!B549,'Cash Flows - Financing'!R:R)</f>
        <v>-1221350.82079</v>
      </c>
      <c r="E27" s="33">
        <f ca="1">C27+D27</f>
        <v>-1234921.3854654445</v>
      </c>
      <c r="F27" s="39" t="s">
        <v>324</v>
      </c>
    </row>
    <row r="28" spans="1:6" ht="15" x14ac:dyDescent="0.25">
      <c r="A28" s="48"/>
      <c r="B28" s="48" t="s">
        <v>1549</v>
      </c>
      <c r="C28" s="49">
        <f ca="1">SUM(C24:C27)</f>
        <v>-2061773.7638865556</v>
      </c>
      <c r="D28" s="49">
        <f ca="1">SUM(D24:D27)</f>
        <v>-5231046.7971233334</v>
      </c>
      <c r="E28" s="49">
        <f ca="1">SUM(E24:E27)</f>
        <v>-7292820.5610098895</v>
      </c>
      <c r="F28" s="50"/>
    </row>
    <row r="29" spans="1:6" ht="15" x14ac:dyDescent="0.25">
      <c r="A29" s="45"/>
      <c r="B29" s="45"/>
      <c r="C29" s="46"/>
      <c r="D29" s="46"/>
      <c r="E29" s="46"/>
      <c r="F29" s="47"/>
    </row>
    <row r="30" spans="1:6" ht="15" x14ac:dyDescent="0.25">
      <c r="A30" s="40" t="s">
        <v>20</v>
      </c>
      <c r="B30" s="40" t="s">
        <v>27</v>
      </c>
      <c r="C30" s="33">
        <f ca="1">SUMIF('Cash Flows - Financing'!B:B,'Payments - Financing'!B2,'Cash Flows - Financing'!Q:Q)</f>
        <v>-16.082000000000001</v>
      </c>
      <c r="D30" s="33">
        <f ca="1">SUMIF('Cash Flows - Financing'!B:B,'Payments - Financing'!B2,'Cash Flows - Financing'!R:R)</f>
        <v>-1447.38</v>
      </c>
      <c r="E30" s="33">
        <f ca="1">C30+D30</f>
        <v>-1463.4620000000002</v>
      </c>
      <c r="F30" s="39" t="s">
        <v>19</v>
      </c>
    </row>
    <row r="31" spans="1:6" ht="15" x14ac:dyDescent="0.25">
      <c r="A31" s="40" t="s">
        <v>20</v>
      </c>
      <c r="B31" s="40" t="s">
        <v>32</v>
      </c>
      <c r="C31" s="33">
        <f ca="1">SUMIF('Cash Flows - Financing'!B:B,'Payments - Financing'!B3,'Cash Flows - Financing'!Q:Q)</f>
        <v>-12.564023302499999</v>
      </c>
      <c r="D31" s="33">
        <f ca="1">SUMIF('Cash Flows - Financing'!B:B,'Payments - Financing'!B3,'Cash Flows - Financing'!R:R)</f>
        <v>-1143.3261205274998</v>
      </c>
      <c r="E31" s="33">
        <f ca="1">C31+D31</f>
        <v>-1155.8901438299997</v>
      </c>
      <c r="F31" s="39" t="s">
        <v>19</v>
      </c>
    </row>
    <row r="32" spans="1:6" ht="15" x14ac:dyDescent="0.25">
      <c r="A32" s="40" t="s">
        <v>20</v>
      </c>
      <c r="B32" s="40" t="s">
        <v>36</v>
      </c>
      <c r="C32" s="33">
        <f ca="1">SUMIF('Cash Flows - Financing'!B:B,'Payments - Financing'!B4,'Cash Flows - Financing'!Q:Q)</f>
        <v>-21.442666666666664</v>
      </c>
      <c r="D32" s="33">
        <f ca="1">SUMIF('Cash Flows - Financing'!B:B,'Payments - Financing'!B4,'Cash Flows - Financing'!R:R)</f>
        <v>-1951.2826666666665</v>
      </c>
      <c r="E32" s="33">
        <f ca="1">C32+D32</f>
        <v>-1972.7253333333331</v>
      </c>
      <c r="F32" s="39" t="s">
        <v>19</v>
      </c>
    </row>
    <row r="33" spans="1:6" ht="15" x14ac:dyDescent="0.25">
      <c r="A33" s="40" t="s">
        <v>20</v>
      </c>
      <c r="B33" s="40" t="s">
        <v>38</v>
      </c>
      <c r="C33" s="33">
        <f ca="1">SUMIF('Cash Flows - Financing'!B:B,'Payments - Financing'!B5,'Cash Flows - Financing'!Q:Q)</f>
        <v>-13745.55</v>
      </c>
      <c r="D33" s="33">
        <f ca="1">SUMIF('Cash Flows - Financing'!B:B,'Payments - Financing'!B5,'Cash Flows - Financing'!R:R)</f>
        <v>-6327.3166666666666</v>
      </c>
      <c r="E33" s="33">
        <f ca="1">C33+D33</f>
        <v>-20072.866666666665</v>
      </c>
      <c r="F33" s="39" t="s">
        <v>19</v>
      </c>
    </row>
    <row r="34" spans="1:6" ht="15" x14ac:dyDescent="0.25">
      <c r="A34" s="40" t="s">
        <v>20</v>
      </c>
      <c r="B34" s="40" t="s">
        <v>42</v>
      </c>
      <c r="C34" s="33">
        <f ca="1">SUMIF('Cash Flows - Financing'!B:B,'Payments - Financing'!B6,'Cash Flows - Financing'!Q:Q)</f>
        <v>-937.99133332499991</v>
      </c>
      <c r="D34" s="33">
        <f ca="1">SUMIF('Cash Flows - Financing'!B:B,'Payments - Financing'!B6,'Cash Flows - Financing'!R:R)</f>
        <v>-2188.6464444249996</v>
      </c>
      <c r="E34" s="33">
        <f ca="1">C34+D34</f>
        <v>-3126.6377777499993</v>
      </c>
      <c r="F34" s="39" t="s">
        <v>19</v>
      </c>
    </row>
    <row r="35" spans="1:6" ht="15" x14ac:dyDescent="0.25">
      <c r="A35" s="40" t="s">
        <v>20</v>
      </c>
      <c r="B35" s="40" t="s">
        <v>45</v>
      </c>
      <c r="C35" s="33">
        <f ca="1">SUMIF('Cash Flows - Financing'!B:B,'Payments - Financing'!B7,'Cash Flows - Financing'!Q:Q)</f>
        <v>-1736.2777025</v>
      </c>
      <c r="D35" s="33">
        <f ca="1">SUMIF('Cash Flows - Financing'!B:B,'Payments - Financing'!B7,'Cash Flows - Financing'!R:R)</f>
        <v>-1736.2777025</v>
      </c>
      <c r="E35" s="33">
        <f ca="1">C35+D35</f>
        <v>-3472.5554050000001</v>
      </c>
      <c r="F35" s="39" t="s">
        <v>19</v>
      </c>
    </row>
    <row r="36" spans="1:6" ht="15" x14ac:dyDescent="0.25">
      <c r="A36" s="40" t="s">
        <v>20</v>
      </c>
      <c r="B36" s="40" t="s">
        <v>47</v>
      </c>
      <c r="C36" s="33">
        <f ca="1">SUMIF('Cash Flows - Financing'!B:B,'Payments - Financing'!B8,'Cash Flows - Financing'!Q:Q)</f>
        <v>-24.024933349999998</v>
      </c>
      <c r="D36" s="33">
        <f ca="1">SUMIF('Cash Flows - Financing'!B:B,'Payments - Financing'!B8,'Cash Flows - Financing'!R:R)</f>
        <v>-2186.2689348499998</v>
      </c>
      <c r="E36" s="33">
        <f ca="1">C36+D36</f>
        <v>-2210.2938681999999</v>
      </c>
      <c r="F36" s="39" t="s">
        <v>19</v>
      </c>
    </row>
    <row r="37" spans="1:6" ht="15" x14ac:dyDescent="0.25">
      <c r="A37" s="40" t="s">
        <v>20</v>
      </c>
      <c r="B37" s="40" t="s">
        <v>50</v>
      </c>
      <c r="C37" s="33">
        <f ca="1">SUMIF('Cash Flows - Financing'!B:B,'Payments - Financing'!B9,'Cash Flows - Financing'!Q:Q)</f>
        <v>-93.96809632055556</v>
      </c>
      <c r="D37" s="33">
        <f ca="1">SUMIF('Cash Flows - Financing'!B:B,'Payments - Financing'!B9,'Cash Flows - Financing'!R:R)</f>
        <v>-1127.6171558466667</v>
      </c>
      <c r="E37" s="33">
        <f ca="1">C37+D37</f>
        <v>-1221.5852521672223</v>
      </c>
      <c r="F37" s="39" t="s">
        <v>19</v>
      </c>
    </row>
    <row r="38" spans="1:6" ht="15" x14ac:dyDescent="0.25">
      <c r="A38" s="40" t="s">
        <v>20</v>
      </c>
      <c r="B38" s="40" t="s">
        <v>53</v>
      </c>
      <c r="C38" s="33">
        <f ca="1">SUMIF('Cash Flows - Financing'!B:B,'Payments - Financing'!B10,'Cash Flows - Financing'!Q:Q)</f>
        <v>-13835.021530111111</v>
      </c>
      <c r="D38" s="33">
        <f ca="1">SUMIF('Cash Flows - Financing'!B:B,'Payments - Financing'!B10,'Cash Flows - Financing'!R:R)</f>
        <v>0</v>
      </c>
      <c r="E38" s="33">
        <f ca="1">C38+D38</f>
        <v>-13835.021530111111</v>
      </c>
      <c r="F38" s="39" t="s">
        <v>19</v>
      </c>
    </row>
    <row r="39" spans="1:6" ht="15" x14ac:dyDescent="0.25">
      <c r="A39" s="40" t="s">
        <v>20</v>
      </c>
      <c r="B39" s="40" t="s">
        <v>55</v>
      </c>
      <c r="C39" s="33">
        <f ca="1">SUMIF('Cash Flows - Financing'!B:B,'Payments - Financing'!B11,'Cash Flows - Financing'!Q:Q)</f>
        <v>-5779.8090790066672</v>
      </c>
      <c r="D39" s="33">
        <f ca="1">SUMIF('Cash Flows - Financing'!B:B,'Payments - Financing'!B11,'Cash Flows - Financing'!R:R)</f>
        <v>0</v>
      </c>
      <c r="E39" s="33">
        <f ca="1">C39+D39</f>
        <v>-5779.8090790066672</v>
      </c>
      <c r="F39" s="39" t="s">
        <v>19</v>
      </c>
    </row>
    <row r="40" spans="1:6" ht="15" x14ac:dyDescent="0.25">
      <c r="A40" s="40" t="s">
        <v>20</v>
      </c>
      <c r="B40" s="40" t="s">
        <v>58</v>
      </c>
      <c r="C40" s="33">
        <f ca="1">SUMIF('Cash Flows - Financing'!B:B,'Payments - Financing'!B12,'Cash Flows - Financing'!Q:Q)</f>
        <v>-451.69754951388882</v>
      </c>
      <c r="D40" s="33">
        <f ca="1">SUMIF('Cash Flows - Financing'!B:B,'Payments - Financing'!B12,'Cash Flows - Financing'!R:R)</f>
        <v>-561.86768354166657</v>
      </c>
      <c r="E40" s="33">
        <f ca="1">C40+D40</f>
        <v>-1013.5652330555554</v>
      </c>
      <c r="F40" s="39" t="s">
        <v>19</v>
      </c>
    </row>
    <row r="41" spans="1:6" ht="15" x14ac:dyDescent="0.25">
      <c r="A41" s="40" t="s">
        <v>20</v>
      </c>
      <c r="B41" s="40" t="s">
        <v>60</v>
      </c>
      <c r="C41" s="33">
        <f ca="1">SUMIF('Cash Flows - Financing'!B:B,'Payments - Financing'!B13,'Cash Flows - Financing'!Q:Q)</f>
        <v>-66.286469263888876</v>
      </c>
      <c r="D41" s="33">
        <f ca="1">SUMIF('Cash Flows - Financing'!B:B,'Payments - Financing'!B13,'Cash Flows - Financing'!R:R)</f>
        <v>-82.453900791666655</v>
      </c>
      <c r="E41" s="33">
        <f ca="1">C41+D41</f>
        <v>-148.74037005555553</v>
      </c>
      <c r="F41" s="39" t="s">
        <v>19</v>
      </c>
    </row>
    <row r="42" spans="1:6" ht="15" x14ac:dyDescent="0.25">
      <c r="A42" s="40" t="s">
        <v>20</v>
      </c>
      <c r="B42" s="40" t="s">
        <v>62</v>
      </c>
      <c r="C42" s="33">
        <f ca="1">SUMIF('Cash Flows - Financing'!B:B,'Payments - Financing'!B14,'Cash Flows - Financing'!Q:Q)</f>
        <v>-189.08992634166668</v>
      </c>
      <c r="D42" s="33">
        <f ca="1">SUMIF('Cash Flows - Financing'!B:B,'Payments - Financing'!B14,'Cash Flows - Financing'!R:R)</f>
        <v>-17018.093370750001</v>
      </c>
      <c r="E42" s="33">
        <f ca="1">C42+D42</f>
        <v>-17207.183297091666</v>
      </c>
      <c r="F42" s="39" t="s">
        <v>19</v>
      </c>
    </row>
    <row r="43" spans="1:6" ht="15" x14ac:dyDescent="0.25">
      <c r="A43" s="40" t="s">
        <v>20</v>
      </c>
      <c r="B43" s="40" t="s">
        <v>66</v>
      </c>
      <c r="C43" s="33">
        <f ca="1">SUMIF('Cash Flows - Financing'!B:B,'Payments - Financing'!B15,'Cash Flows - Financing'!Q:Q)</f>
        <v>-715.64627728749997</v>
      </c>
      <c r="D43" s="33">
        <f ca="1">SUMIF('Cash Flows - Financing'!B:B,'Payments - Financing'!B15,'Cash Flows - Financing'!R:R)</f>
        <v>-297.26845364249999</v>
      </c>
      <c r="E43" s="33">
        <f ca="1">C43+D43</f>
        <v>-1012.9147309299999</v>
      </c>
      <c r="F43" s="39" t="s">
        <v>19</v>
      </c>
    </row>
    <row r="44" spans="1:6" ht="15" x14ac:dyDescent="0.25">
      <c r="A44" s="40" t="s">
        <v>20</v>
      </c>
      <c r="B44" s="40" t="s">
        <v>68</v>
      </c>
      <c r="C44" s="33">
        <f ca="1">SUMIF('Cash Flows - Financing'!B:B,'Payments - Financing'!B16,'Cash Flows - Financing'!Q:Q)</f>
        <v>-1648.2939225777779</v>
      </c>
      <c r="D44" s="33">
        <f ca="1">SUMIF('Cash Flows - Financing'!B:B,'Payments - Financing'!B16,'Cash Flows - Financing'!R:R)</f>
        <v>-3090.5511048333337</v>
      </c>
      <c r="E44" s="33">
        <f ca="1">C44+D44</f>
        <v>-4738.8450274111119</v>
      </c>
      <c r="F44" s="39" t="s">
        <v>19</v>
      </c>
    </row>
    <row r="45" spans="1:6" ht="15" x14ac:dyDescent="0.25">
      <c r="A45" s="40" t="s">
        <v>20</v>
      </c>
      <c r="B45" s="40" t="s">
        <v>72</v>
      </c>
      <c r="C45" s="33">
        <f ca="1">SUMIF('Cash Flows - Financing'!B:B,'Payments - Financing'!B17,'Cash Flows - Financing'!Q:Q)</f>
        <v>-84.163378133333325</v>
      </c>
      <c r="D45" s="33">
        <f ca="1">SUMIF('Cash Flows - Financing'!B:B,'Payments - Financing'!B17,'Cash Flows - Financing'!R:R)</f>
        <v>-7658.8674101333318</v>
      </c>
      <c r="E45" s="33">
        <f ca="1">C45+D45</f>
        <v>-7743.0307882666648</v>
      </c>
      <c r="F45" s="39" t="s">
        <v>19</v>
      </c>
    </row>
    <row r="46" spans="1:6" ht="15" x14ac:dyDescent="0.25">
      <c r="A46" s="40" t="s">
        <v>20</v>
      </c>
      <c r="B46" s="40" t="s">
        <v>74</v>
      </c>
      <c r="C46" s="33">
        <f ca="1">SUMIF('Cash Flows - Financing'!B:B,'Payments - Financing'!B18,'Cash Flows - Financing'!Q:Q)</f>
        <v>-24987.080522359996</v>
      </c>
      <c r="D46" s="33">
        <f ca="1">SUMIF('Cash Flows - Financing'!B:B,'Payments - Financing'!B18,'Cash Flows - Financing'!R:R)</f>
        <v>0</v>
      </c>
      <c r="E46" s="33">
        <f ca="1">C46+D46</f>
        <v>-24987.080522359996</v>
      </c>
      <c r="F46" s="39" t="s">
        <v>19</v>
      </c>
    </row>
    <row r="47" spans="1:6" ht="15" x14ac:dyDescent="0.25">
      <c r="A47" s="40" t="s">
        <v>20</v>
      </c>
      <c r="B47" s="40" t="s">
        <v>77</v>
      </c>
      <c r="C47" s="33">
        <f ca="1">SUMIF('Cash Flows - Financing'!B:B,'Payments - Financing'!B19,'Cash Flows - Financing'!Q:Q)</f>
        <v>-3896506.8493150687</v>
      </c>
      <c r="D47" s="33">
        <f ca="1">SUMIF('Cash Flows - Financing'!B:B,'Payments - Financing'!B19,'Cash Flows - Financing'!R:R)</f>
        <v>-828493.15068493155</v>
      </c>
      <c r="E47" s="33">
        <f ca="1">C47+D47</f>
        <v>-4725000</v>
      </c>
      <c r="F47" s="39" t="s">
        <v>19</v>
      </c>
    </row>
    <row r="48" spans="1:6" ht="15" x14ac:dyDescent="0.25">
      <c r="A48" s="40" t="s">
        <v>20</v>
      </c>
      <c r="B48" s="40" t="s">
        <v>81</v>
      </c>
      <c r="C48" s="33">
        <f ca="1">SUMIF('Cash Flows - Financing'!B:B,'Payments - Financing'!B20,'Cash Flows - Financing'!Q:Q)</f>
        <v>-72308.126334888875</v>
      </c>
      <c r="D48" s="33">
        <f ca="1">SUMIF('Cash Flows - Financing'!B:B,'Payments - Financing'!B20,'Cash Flows - Financing'!R:R)</f>
        <v>0</v>
      </c>
      <c r="E48" s="33">
        <f ca="1">C48+D48</f>
        <v>-72308.126334888875</v>
      </c>
      <c r="F48" s="39" t="s">
        <v>19</v>
      </c>
    </row>
    <row r="49" spans="1:6" ht="15" x14ac:dyDescent="0.25">
      <c r="A49" s="40" t="s">
        <v>20</v>
      </c>
      <c r="B49" s="40" t="s">
        <v>83</v>
      </c>
      <c r="C49" s="33">
        <f ca="1">SUMIF('Cash Flows - Financing'!B:B,'Payments - Financing'!B21,'Cash Flows - Financing'!Q:Q)</f>
        <v>-4331.1104354047211</v>
      </c>
      <c r="D49" s="33">
        <f ca="1">SUMIF('Cash Flows - Financing'!B:B,'Payments - Financing'!B21,'Cash Flows - Financing'!R:R)</f>
        <v>-469.63848094749994</v>
      </c>
      <c r="E49" s="33">
        <f ca="1">C49+D49</f>
        <v>-4800.7489163522214</v>
      </c>
      <c r="F49" s="39" t="s">
        <v>19</v>
      </c>
    </row>
    <row r="50" spans="1:6" ht="15" x14ac:dyDescent="0.25">
      <c r="A50" s="40" t="s">
        <v>20</v>
      </c>
      <c r="B50" s="40" t="s">
        <v>86</v>
      </c>
      <c r="C50" s="33">
        <f ca="1">SUMIF('Cash Flows - Financing'!B:B,'Payments - Financing'!B24,'Cash Flows - Financing'!Q:Q)</f>
        <v>-5786.7346799999996</v>
      </c>
      <c r="D50" s="33">
        <f ca="1">SUMIF('Cash Flows - Financing'!B:B,'Payments - Financing'!B24,'Cash Flows - Financing'!R:R)</f>
        <v>0</v>
      </c>
      <c r="E50" s="33">
        <f ca="1">C50+D50</f>
        <v>-5786.7346799999996</v>
      </c>
      <c r="F50" s="39" t="s">
        <v>19</v>
      </c>
    </row>
    <row r="51" spans="1:6" ht="15" x14ac:dyDescent="0.25">
      <c r="A51" s="40" t="s">
        <v>20</v>
      </c>
      <c r="B51" s="40" t="s">
        <v>89</v>
      </c>
      <c r="C51" s="33">
        <f ca="1">SUMIF('Cash Flows - Financing'!B:B,'Payments - Financing'!B25,'Cash Flows - Financing'!Q:Q)</f>
        <v>-39000.755102222218</v>
      </c>
      <c r="D51" s="33">
        <f ca="1">SUMIF('Cash Flows - Financing'!B:B,'Payments - Financing'!B25,'Cash Flows - Financing'!R:R)</f>
        <v>0</v>
      </c>
      <c r="E51" s="33">
        <f ca="1">C51+D51</f>
        <v>-39000.755102222218</v>
      </c>
      <c r="F51" s="39" t="s">
        <v>19</v>
      </c>
    </row>
    <row r="52" spans="1:6" ht="15" x14ac:dyDescent="0.25">
      <c r="A52" s="40" t="s">
        <v>20</v>
      </c>
      <c r="B52" s="40" t="s">
        <v>92</v>
      </c>
      <c r="C52" s="33">
        <f ca="1">SUMIF('Cash Flows - Financing'!B:B,'Payments - Financing'!B26,'Cash Flows - Financing'!Q:Q)</f>
        <v>-20938.978688888888</v>
      </c>
      <c r="D52" s="33">
        <f ca="1">SUMIF('Cash Flows - Financing'!B:B,'Payments - Financing'!B26,'Cash Flows - Financing'!R:R)</f>
        <v>0</v>
      </c>
      <c r="E52" s="33">
        <f ca="1">C52+D52</f>
        <v>-20938.978688888888</v>
      </c>
      <c r="F52" s="39" t="s">
        <v>19</v>
      </c>
    </row>
    <row r="53" spans="1:6" ht="15" x14ac:dyDescent="0.25">
      <c r="A53" s="40" t="s">
        <v>20</v>
      </c>
      <c r="B53" s="40" t="s">
        <v>94</v>
      </c>
      <c r="C53" s="33">
        <f ca="1">SUMIF('Cash Flows - Financing'!B:B,'Payments - Financing'!B27,'Cash Flows - Financing'!Q:Q)</f>
        <v>-9110.5664933333319</v>
      </c>
      <c r="D53" s="33">
        <f ca="1">SUMIF('Cash Flows - Financing'!B:B,'Payments - Financing'!B27,'Cash Flows - Financing'!R:R)</f>
        <v>0</v>
      </c>
      <c r="E53" s="33">
        <f ca="1">C53+D53</f>
        <v>-9110.5664933333319</v>
      </c>
      <c r="F53" s="39" t="s">
        <v>19</v>
      </c>
    </row>
    <row r="54" spans="1:6" ht="15" x14ac:dyDescent="0.25">
      <c r="A54" s="40" t="s">
        <v>20</v>
      </c>
      <c r="B54" s="40" t="s">
        <v>96</v>
      </c>
      <c r="C54" s="33">
        <f ca="1">SUMIF('Cash Flows - Financing'!B:B,'Payments - Financing'!B30,'Cash Flows - Financing'!Q:Q)</f>
        <v>-11260.356764444443</v>
      </c>
      <c r="D54" s="33">
        <f ca="1">SUMIF('Cash Flows - Financing'!B:B,'Payments - Financing'!B30,'Cash Flows - Financing'!R:R)</f>
        <v>0</v>
      </c>
      <c r="E54" s="33">
        <f ca="1">C54+D54</f>
        <v>-11260.356764444443</v>
      </c>
      <c r="F54" s="39" t="s">
        <v>19</v>
      </c>
    </row>
    <row r="55" spans="1:6" ht="15" x14ac:dyDescent="0.25">
      <c r="A55" s="40" t="s">
        <v>20</v>
      </c>
      <c r="B55" s="40" t="s">
        <v>98</v>
      </c>
      <c r="C55" s="33">
        <f ca="1">SUMIF('Cash Flows - Financing'!B:B,'Payments - Financing'!B31,'Cash Flows - Financing'!Q:Q)</f>
        <v>-98.364649533333335</v>
      </c>
      <c r="D55" s="33">
        <f ca="1">SUMIF('Cash Flows - Financing'!B:B,'Payments - Financing'!B31,'Cash Flows - Financing'!R:R)</f>
        <v>-8852.8184579999997</v>
      </c>
      <c r="E55" s="33">
        <f ca="1">C55+D55</f>
        <v>-8951.1831075333339</v>
      </c>
      <c r="F55" s="39" t="s">
        <v>19</v>
      </c>
    </row>
    <row r="56" spans="1:6" ht="15" x14ac:dyDescent="0.25">
      <c r="A56" s="40" t="s">
        <v>20</v>
      </c>
      <c r="B56" s="40" t="s">
        <v>100</v>
      </c>
      <c r="C56" s="33">
        <f ca="1">SUMIF('Cash Flows - Financing'!B:B,'Payments - Financing'!B32,'Cash Flows - Financing'!Q:Q)</f>
        <v>-20760.033555621107</v>
      </c>
      <c r="D56" s="33">
        <f ca="1">SUMIF('Cash Flows - Financing'!B:B,'Payments - Financing'!B32,'Cash Flows - Financing'!R:R)</f>
        <v>0</v>
      </c>
      <c r="E56" s="33">
        <f ca="1">C56+D56</f>
        <v>-20760.033555621107</v>
      </c>
      <c r="F56" s="39" t="s">
        <v>19</v>
      </c>
    </row>
    <row r="57" spans="1:6" ht="15" x14ac:dyDescent="0.25">
      <c r="A57" s="40" t="s">
        <v>20</v>
      </c>
      <c r="B57" s="40" t="s">
        <v>102</v>
      </c>
      <c r="C57" s="33">
        <f ca="1">SUMIF('Cash Flows - Financing'!B:B,'Payments - Financing'!B33,'Cash Flows - Financing'!Q:Q)</f>
        <v>-9330.2906262222205</v>
      </c>
      <c r="D57" s="33">
        <f ca="1">SUMIF('Cash Flows - Financing'!B:B,'Payments - Financing'!B33,'Cash Flows - Financing'!R:R)</f>
        <v>-1399.5435939333331</v>
      </c>
      <c r="E57" s="33">
        <f ca="1">C57+D57</f>
        <v>-10729.834220155553</v>
      </c>
      <c r="F57" s="39" t="s">
        <v>19</v>
      </c>
    </row>
    <row r="58" spans="1:6" ht="15" x14ac:dyDescent="0.25">
      <c r="A58" s="40" t="s">
        <v>20</v>
      </c>
      <c r="B58" s="40" t="s">
        <v>105</v>
      </c>
      <c r="C58" s="33">
        <f ca="1">SUMIF('Cash Flows - Financing'!B:B,'Payments - Financing'!B34,'Cash Flows - Financing'!Q:Q)</f>
        <v>-20570.320229299999</v>
      </c>
      <c r="D58" s="33">
        <f ca="1">SUMIF('Cash Flows - Financing'!B:B,'Payments - Financing'!B34,'Cash Flows - Financing'!R:R)</f>
        <v>0</v>
      </c>
      <c r="E58" s="33">
        <f ca="1">C58+D58</f>
        <v>-20570.320229299999</v>
      </c>
      <c r="F58" s="39" t="s">
        <v>19</v>
      </c>
    </row>
    <row r="59" spans="1:6" ht="15" x14ac:dyDescent="0.25">
      <c r="A59" s="40" t="s">
        <v>20</v>
      </c>
      <c r="B59" s="40" t="s">
        <v>107</v>
      </c>
      <c r="C59" s="33">
        <f ca="1">SUMIF('Cash Flows - Financing'!B:B,'Payments - Financing'!B35,'Cash Flows - Financing'!Q:Q)</f>
        <v>-562.78708597083335</v>
      </c>
      <c r="D59" s="33">
        <f ca="1">SUMIF('Cash Flows - Financing'!B:B,'Payments - Financing'!B35,'Cash Flows - Financing'!R:R)</f>
        <v>-50650.837737374997</v>
      </c>
      <c r="E59" s="33">
        <f ca="1">C59+D59</f>
        <v>-51213.624823345832</v>
      </c>
      <c r="F59" s="39" t="s">
        <v>19</v>
      </c>
    </row>
    <row r="60" spans="1:6" ht="15" x14ac:dyDescent="0.25">
      <c r="A60" s="40" t="s">
        <v>20</v>
      </c>
      <c r="B60" s="40" t="s">
        <v>110</v>
      </c>
      <c r="C60" s="33">
        <f ca="1">SUMIF('Cash Flows - Financing'!B:B,'Payments - Financing'!B36,'Cash Flows - Financing'!Q:Q)</f>
        <v>-1237.8100095</v>
      </c>
      <c r="D60" s="33">
        <f ca="1">SUMIF('Cash Flows - Financing'!B:B,'Payments - Financing'!B36,'Cash Flows - Financing'!R:R)</f>
        <v>0</v>
      </c>
      <c r="E60" s="33">
        <f ca="1">C60+D60</f>
        <v>-1237.8100095</v>
      </c>
      <c r="F60" s="39" t="s">
        <v>19</v>
      </c>
    </row>
    <row r="61" spans="1:6" ht="15" x14ac:dyDescent="0.25">
      <c r="A61" s="40" t="s">
        <v>20</v>
      </c>
      <c r="B61" s="40" t="s">
        <v>112</v>
      </c>
      <c r="C61" s="33">
        <f ca="1">SUMIF('Cash Flows - Financing'!B:B,'Payments - Financing'!B37,'Cash Flows - Financing'!Q:Q)</f>
        <v>-17651.391940499994</v>
      </c>
      <c r="D61" s="33">
        <f ca="1">SUMIF('Cash Flows - Financing'!B:B,'Payments - Financing'!B37,'Cash Flows - Financing'!R:R)</f>
        <v>0</v>
      </c>
      <c r="E61" s="33">
        <f ca="1">C61+D61</f>
        <v>-17651.391940499994</v>
      </c>
      <c r="F61" s="39" t="s">
        <v>19</v>
      </c>
    </row>
    <row r="62" spans="1:6" ht="15" x14ac:dyDescent="0.25">
      <c r="A62" s="40" t="s">
        <v>20</v>
      </c>
      <c r="B62" s="40" t="s">
        <v>114</v>
      </c>
      <c r="C62" s="33">
        <f ca="1">SUMIF('Cash Flows - Financing'!B:B,'Payments - Financing'!B38,'Cash Flows - Financing'!Q:Q)</f>
        <v>-30713.037835555551</v>
      </c>
      <c r="D62" s="33">
        <f ca="1">SUMIF('Cash Flows - Financing'!B:B,'Payments - Financing'!B38,'Cash Flows - Financing'!R:R)</f>
        <v>0</v>
      </c>
      <c r="E62" s="33">
        <f ca="1">C62+D62</f>
        <v>-30713.037835555551</v>
      </c>
      <c r="F62" s="39" t="s">
        <v>19</v>
      </c>
    </row>
    <row r="63" spans="1:6" ht="15" x14ac:dyDescent="0.25">
      <c r="A63" s="40" t="s">
        <v>20</v>
      </c>
      <c r="B63" s="40" t="s">
        <v>116</v>
      </c>
      <c r="C63" s="33">
        <f ca="1">SUMIF('Cash Flows - Financing'!B:B,'Payments - Financing'!B39,'Cash Flows - Financing'!Q:Q)</f>
        <v>-12100.5735183</v>
      </c>
      <c r="D63" s="33">
        <f ca="1">SUMIF('Cash Flows - Financing'!B:B,'Payments - Financing'!B39,'Cash Flows - Financing'!R:R)</f>
        <v>0</v>
      </c>
      <c r="E63" s="33">
        <f ca="1">C63+D63</f>
        <v>-12100.5735183</v>
      </c>
      <c r="F63" s="39" t="s">
        <v>19</v>
      </c>
    </row>
    <row r="64" spans="1:6" ht="15" x14ac:dyDescent="0.25">
      <c r="A64" s="40" t="s">
        <v>20</v>
      </c>
      <c r="B64" s="40" t="s">
        <v>119</v>
      </c>
      <c r="C64" s="33">
        <f ca="1">SUMIF('Cash Flows - Financing'!B:B,'Payments - Financing'!B40,'Cash Flows - Financing'!Q:Q)</f>
        <v>-14677.348459395555</v>
      </c>
      <c r="D64" s="33">
        <f ca="1">SUMIF('Cash Flows - Financing'!B:B,'Payments - Financing'!B40,'Cash Flows - Financing'!R:R)</f>
        <v>0</v>
      </c>
      <c r="E64" s="33">
        <f ca="1">C64+D64</f>
        <v>-14677.348459395555</v>
      </c>
      <c r="F64" s="39" t="s">
        <v>19</v>
      </c>
    </row>
    <row r="65" spans="1:6" ht="15" x14ac:dyDescent="0.25">
      <c r="A65" s="40" t="s">
        <v>20</v>
      </c>
      <c r="B65" s="40" t="s">
        <v>121</v>
      </c>
      <c r="C65" s="33">
        <f ca="1">SUMIF('Cash Flows - Financing'!B:B,'Payments - Financing'!B41,'Cash Flows - Financing'!Q:Q)</f>
        <v>-13779.216149564443</v>
      </c>
      <c r="D65" s="33">
        <f ca="1">SUMIF('Cash Flows - Financing'!B:B,'Payments - Financing'!B41,'Cash Flows - Financing'!R:R)</f>
        <v>0</v>
      </c>
      <c r="E65" s="33">
        <f ca="1">C65+D65</f>
        <v>-13779.216149564443</v>
      </c>
      <c r="F65" s="39" t="s">
        <v>19</v>
      </c>
    </row>
    <row r="66" spans="1:6" ht="15" x14ac:dyDescent="0.25">
      <c r="A66" s="40" t="s">
        <v>20</v>
      </c>
      <c r="B66" s="40" t="s">
        <v>123</v>
      </c>
      <c r="C66" s="33">
        <f ca="1">SUMIF('Cash Flows - Financing'!B:B,'Payments - Financing'!B42,'Cash Flows - Financing'!Q:Q)</f>
        <v>-50254.794520547948</v>
      </c>
      <c r="D66" s="33">
        <f ca="1">SUMIF('Cash Flows - Financing'!B:B,'Payments - Financing'!B42,'Cash Flows - Financing'!R:R)</f>
        <v>-219495.20547945204</v>
      </c>
      <c r="E66" s="33">
        <f ca="1">C66+D66</f>
        <v>-269750</v>
      </c>
      <c r="F66" s="39" t="s">
        <v>19</v>
      </c>
    </row>
    <row r="67" spans="1:6" ht="15" x14ac:dyDescent="0.25">
      <c r="A67" s="40" t="s">
        <v>20</v>
      </c>
      <c r="B67" s="40" t="s">
        <v>127</v>
      </c>
      <c r="C67" s="33">
        <f ca="1">SUMIF('Cash Flows - Financing'!B:B,'Payments - Financing'!B43,'Cash Flows - Financing'!Q:Q)</f>
        <v>-15728.810451540001</v>
      </c>
      <c r="D67" s="33">
        <f ca="1">SUMIF('Cash Flows - Financing'!B:B,'Payments - Financing'!B43,'Cash Flows - Financing'!R:R)</f>
        <v>0</v>
      </c>
      <c r="E67" s="33">
        <f ca="1">C67+D67</f>
        <v>-15728.810451540001</v>
      </c>
      <c r="F67" s="39" t="s">
        <v>19</v>
      </c>
    </row>
    <row r="68" spans="1:6" ht="15" x14ac:dyDescent="0.25">
      <c r="A68" s="40" t="s">
        <v>20</v>
      </c>
      <c r="B68" s="40" t="s">
        <v>129</v>
      </c>
      <c r="C68" s="33">
        <f ca="1">SUMIF('Cash Flows - Financing'!B:B,'Payments - Financing'!B44,'Cash Flows - Financing'!Q:Q)</f>
        <v>-34527.493049488876</v>
      </c>
      <c r="D68" s="33">
        <f ca="1">SUMIF('Cash Flows - Financing'!B:B,'Payments - Financing'!B44,'Cash Flows - Financing'!R:R)</f>
        <v>0</v>
      </c>
      <c r="E68" s="33">
        <f ca="1">C68+D68</f>
        <v>-34527.493049488876</v>
      </c>
      <c r="F68" s="39" t="s">
        <v>19</v>
      </c>
    </row>
    <row r="69" spans="1:6" ht="15" x14ac:dyDescent="0.25">
      <c r="A69" s="40" t="s">
        <v>20</v>
      </c>
      <c r="B69" s="40" t="s">
        <v>131</v>
      </c>
      <c r="C69" s="33">
        <f ca="1">SUMIF('Cash Flows - Financing'!B:B,'Payments - Financing'!B45,'Cash Flows - Financing'!Q:Q)</f>
        <v>-23494.695775999993</v>
      </c>
      <c r="D69" s="33">
        <f ca="1">SUMIF('Cash Flows - Financing'!B:B,'Payments - Financing'!B45,'Cash Flows - Financing'!R:R)</f>
        <v>0</v>
      </c>
      <c r="E69" s="33">
        <f ca="1">C69+D69</f>
        <v>-23494.695775999993</v>
      </c>
      <c r="F69" s="39" t="s">
        <v>19</v>
      </c>
    </row>
    <row r="70" spans="1:6" ht="15" x14ac:dyDescent="0.25">
      <c r="A70" s="40" t="s">
        <v>20</v>
      </c>
      <c r="B70" s="40" t="s">
        <v>133</v>
      </c>
      <c r="C70" s="33">
        <f ca="1">SUMIF('Cash Flows - Financing'!B:B,'Payments - Financing'!B46,'Cash Flows - Financing'!Q:Q)</f>
        <v>-459364.38356164383</v>
      </c>
      <c r="D70" s="33">
        <f ca="1">SUMIF('Cash Flows - Financing'!B:B,'Payments - Financing'!B46,'Cash Flows - Financing'!R:R)</f>
        <v>-544635.61643835611</v>
      </c>
      <c r="E70" s="33">
        <f ca="1">C70+D70</f>
        <v>-1004000</v>
      </c>
      <c r="F70" s="39" t="s">
        <v>19</v>
      </c>
    </row>
    <row r="71" spans="1:6" ht="15" x14ac:dyDescent="0.25">
      <c r="A71" s="40" t="s">
        <v>20</v>
      </c>
      <c r="B71" s="40" t="s">
        <v>137</v>
      </c>
      <c r="C71" s="33">
        <f ca="1">SUMIF('Cash Flows - Financing'!B:B,'Payments - Financing'!B47,'Cash Flows - Financing'!Q:Q)</f>
        <v>-10136</v>
      </c>
      <c r="D71" s="33">
        <f ca="1">SUMIF('Cash Flows - Financing'!B:B,'Payments - Financing'!B47,'Cash Flows - Financing'!R:R)</f>
        <v>-16048.666666666668</v>
      </c>
      <c r="E71" s="33">
        <f ca="1">C71+D71</f>
        <v>-26184.666666666668</v>
      </c>
      <c r="F71" s="39" t="s">
        <v>19</v>
      </c>
    </row>
    <row r="72" spans="1:6" ht="15" x14ac:dyDescent="0.25">
      <c r="A72" s="40" t="s">
        <v>20</v>
      </c>
      <c r="B72" s="40" t="s">
        <v>141</v>
      </c>
      <c r="C72" s="33">
        <f ca="1">SUMIF('Cash Flows - Financing'!B:B,'Payments - Financing'!B48,'Cash Flows - Financing'!Q:Q)</f>
        <v>-38384.240220266656</v>
      </c>
      <c r="D72" s="33">
        <f ca="1">SUMIF('Cash Flows - Financing'!B:B,'Payments - Financing'!B48,'Cash Flows - Financing'!R:R)</f>
        <v>-9990.4186874666648</v>
      </c>
      <c r="E72" s="33">
        <f ca="1">C72+D72</f>
        <v>-48374.658907733319</v>
      </c>
      <c r="F72" s="39" t="s">
        <v>19</v>
      </c>
    </row>
    <row r="73" spans="1:6" ht="15" x14ac:dyDescent="0.25">
      <c r="A73" s="40" t="s">
        <v>20</v>
      </c>
      <c r="B73" s="40" t="s">
        <v>143</v>
      </c>
      <c r="C73" s="33">
        <f ca="1">SUMIF('Cash Flows - Financing'!B:B,'Payments - Financing'!B49,'Cash Flows - Financing'!Q:Q)</f>
        <v>-342.714104111111</v>
      </c>
      <c r="D73" s="33">
        <f ca="1">SUMIF('Cash Flows - Financing'!B:B,'Payments - Financing'!B49,'Cash Flows - Financing'!R:R)</f>
        <v>-10281.42312333333</v>
      </c>
      <c r="E73" s="33">
        <f ca="1">C73+D73</f>
        <v>-10624.137227444442</v>
      </c>
      <c r="F73" s="39" t="s">
        <v>19</v>
      </c>
    </row>
    <row r="74" spans="1:6" ht="15" x14ac:dyDescent="0.25">
      <c r="A74" s="40" t="s">
        <v>20</v>
      </c>
      <c r="B74" s="40" t="s">
        <v>147</v>
      </c>
      <c r="C74" s="33">
        <f ca="1">SUMIF('Cash Flows - Financing'!B:B,'Payments - Financing'!B50,'Cash Flows - Financing'!Q:Q)</f>
        <v>-269.03816791666662</v>
      </c>
      <c r="D74" s="33">
        <f ca="1">SUMIF('Cash Flows - Financing'!B:B,'Payments - Financing'!B50,'Cash Flows - Financing'!R:R)</f>
        <v>-7802.1068695833328</v>
      </c>
      <c r="E74" s="33">
        <f ca="1">C74+D74</f>
        <v>-8071.1450374999995</v>
      </c>
      <c r="F74" s="39" t="s">
        <v>19</v>
      </c>
    </row>
    <row r="75" spans="1:6" ht="15" x14ac:dyDescent="0.25">
      <c r="A75" s="40" t="s">
        <v>20</v>
      </c>
      <c r="B75" s="40" t="s">
        <v>149</v>
      </c>
      <c r="C75" s="33">
        <f ca="1">SUMIF('Cash Flows - Financing'!B:B,'Payments - Financing'!B51,'Cash Flows - Financing'!Q:Q)</f>
        <v>-398526.0273972603</v>
      </c>
      <c r="D75" s="33">
        <f ca="1">SUMIF('Cash Flows - Financing'!B:B,'Payments - Financing'!B51,'Cash Flows - Financing'!R:R)</f>
        <v>-115473.97260273973</v>
      </c>
      <c r="E75" s="33">
        <f ca="1">C75+D75</f>
        <v>-514000</v>
      </c>
      <c r="F75" s="39" t="s">
        <v>19</v>
      </c>
    </row>
    <row r="76" spans="1:6" ht="15" x14ac:dyDescent="0.25">
      <c r="A76" s="40" t="s">
        <v>20</v>
      </c>
      <c r="B76" s="40" t="s">
        <v>151</v>
      </c>
      <c r="C76" s="33">
        <f ca="1">SUMIF('Cash Flows - Financing'!B:B,'Payments - Financing'!B52,'Cash Flows - Financing'!Q:Q)</f>
        <v>-146074.5205479452</v>
      </c>
      <c r="D76" s="33">
        <f ca="1">SUMIF('Cash Flows - Financing'!B:B,'Payments - Financing'!B52,'Cash Flows - Financing'!R:R)</f>
        <v>-42325.479452054788</v>
      </c>
      <c r="E76" s="33">
        <f ca="1">C76+D76</f>
        <v>-188400</v>
      </c>
      <c r="F76" s="39" t="s">
        <v>19</v>
      </c>
    </row>
    <row r="77" spans="1:6" ht="15" x14ac:dyDescent="0.25">
      <c r="A77" s="40" t="s">
        <v>20</v>
      </c>
      <c r="B77" s="40" t="s">
        <v>153</v>
      </c>
      <c r="C77" s="33">
        <f ca="1">SUMIF('Cash Flows - Financing'!B:B,'Payments - Financing'!B53,'Cash Flows - Financing'!Q:Q)</f>
        <v>-986569.4444444445</v>
      </c>
      <c r="D77" s="33">
        <f ca="1">SUMIF('Cash Flows - Financing'!B:B,'Payments - Financing'!B53,'Cash Flows - Financing'!R:R)</f>
        <v>-285861.11111111107</v>
      </c>
      <c r="E77" s="33">
        <f ca="1">C77+D77</f>
        <v>-1272430.5555555555</v>
      </c>
      <c r="F77" s="39" t="s">
        <v>19</v>
      </c>
    </row>
    <row r="78" spans="1:6" ht="15" x14ac:dyDescent="0.25">
      <c r="A78" s="40" t="s">
        <v>20</v>
      </c>
      <c r="B78" s="40" t="s">
        <v>160</v>
      </c>
      <c r="C78" s="33">
        <f ca="1">SUMIF('Cash Flows - Financing'!B:B,'Payments - Financing'!B55,'Cash Flows - Financing'!Q:Q)</f>
        <v>-3455.8333932344444</v>
      </c>
      <c r="D78" s="33">
        <f ca="1">SUMIF('Cash Flows - Financing'!B:B,'Payments - Financing'!B55,'Cash Flows - Financing'!R:R)</f>
        <v>-8639.5834830861113</v>
      </c>
      <c r="E78" s="33">
        <f ca="1">C78+D78</f>
        <v>-12095.416876320556</v>
      </c>
      <c r="F78" s="39" t="s">
        <v>19</v>
      </c>
    </row>
    <row r="79" spans="1:6" ht="15" x14ac:dyDescent="0.25">
      <c r="A79" s="40" t="s">
        <v>20</v>
      </c>
      <c r="B79" s="40" t="s">
        <v>163</v>
      </c>
      <c r="C79" s="33">
        <f ca="1">SUMIF('Cash Flows - Financing'!B:B,'Payments - Financing'!B56,'Cash Flows - Financing'!Q:Q)</f>
        <v>-20376.33157895222</v>
      </c>
      <c r="D79" s="33">
        <f ca="1">SUMIF('Cash Flows - Financing'!B:B,'Payments - Financing'!B56,'Cash Flows - Financing'!R:R)</f>
        <v>0</v>
      </c>
      <c r="E79" s="33">
        <f ca="1">C79+D79</f>
        <v>-20376.33157895222</v>
      </c>
      <c r="F79" s="39" t="s">
        <v>19</v>
      </c>
    </row>
    <row r="80" spans="1:6" ht="15" x14ac:dyDescent="0.25">
      <c r="A80" s="40" t="s">
        <v>20</v>
      </c>
      <c r="B80" s="40" t="s">
        <v>165</v>
      </c>
      <c r="C80" s="33">
        <f ca="1">SUMIF('Cash Flows - Financing'!B:B,'Payments - Financing'!B57,'Cash Flows - Financing'!Q:Q)</f>
        <v>-376618</v>
      </c>
      <c r="D80" s="33">
        <f ca="1">SUMIF('Cash Flows - Financing'!B:B,'Payments - Financing'!B57,'Cash Flows - Financing'!R:R)</f>
        <v>-410856</v>
      </c>
      <c r="E80" s="33">
        <f ca="1">C80+D80</f>
        <v>-787474</v>
      </c>
      <c r="F80" s="39" t="s">
        <v>19</v>
      </c>
    </row>
    <row r="81" spans="1:6" ht="15" x14ac:dyDescent="0.25">
      <c r="A81" s="40" t="s">
        <v>20</v>
      </c>
      <c r="B81" s="40" t="s">
        <v>167</v>
      </c>
      <c r="C81" s="33">
        <f ca="1">SUMIF('Cash Flows - Financing'!B:B,'Payments - Financing'!B58,'Cash Flows - Financing'!Q:Q)</f>
        <v>-85830.136986301368</v>
      </c>
      <c r="D81" s="33">
        <f ca="1">SUMIF('Cash Flows - Financing'!B:B,'Payments - Financing'!B58,'Cash Flows - Financing'!R:R)</f>
        <v>-270169.8630136986</v>
      </c>
      <c r="E81" s="33">
        <f ca="1">C81+D81</f>
        <v>-356000</v>
      </c>
      <c r="F81" s="39" t="s">
        <v>19</v>
      </c>
    </row>
    <row r="82" spans="1:6" ht="15" x14ac:dyDescent="0.25">
      <c r="A82" s="40" t="s">
        <v>20</v>
      </c>
      <c r="B82" s="40" t="s">
        <v>169</v>
      </c>
      <c r="C82" s="33">
        <f ca="1">SUMIF('Cash Flows - Financing'!B:B,'Payments - Financing'!B59,'Cash Flows - Financing'!Q:Q)</f>
        <v>-86.54403527777778</v>
      </c>
      <c r="D82" s="33">
        <f ca="1">SUMIF('Cash Flows - Financing'!B:B,'Payments - Financing'!B59,'Cash Flows - Financing'!R:R)</f>
        <v>-2509.7770230555557</v>
      </c>
      <c r="E82" s="33">
        <f ca="1">C82+D82</f>
        <v>-2596.3210583333334</v>
      </c>
      <c r="F82" s="39" t="s">
        <v>19</v>
      </c>
    </row>
    <row r="83" spans="1:6" ht="15" x14ac:dyDescent="0.25">
      <c r="A83" s="40" t="s">
        <v>20</v>
      </c>
      <c r="B83" s="40" t="s">
        <v>173</v>
      </c>
      <c r="C83" s="33">
        <f ca="1">SUMIF('Cash Flows - Financing'!B:B,'Payments - Financing'!B60,'Cash Flows - Financing'!Q:Q)</f>
        <v>-86.54403527777778</v>
      </c>
      <c r="D83" s="33">
        <f ca="1">SUMIF('Cash Flows - Financing'!B:B,'Payments - Financing'!B60,'Cash Flows - Financing'!R:R)</f>
        <v>-2509.7770230555557</v>
      </c>
      <c r="E83" s="33">
        <f ca="1">C83+D83</f>
        <v>-2596.3210583333334</v>
      </c>
      <c r="F83" s="39" t="s">
        <v>19</v>
      </c>
    </row>
    <row r="84" spans="1:6" ht="15" x14ac:dyDescent="0.25">
      <c r="A84" s="40" t="s">
        <v>20</v>
      </c>
      <c r="B84" s="40" t="s">
        <v>175</v>
      </c>
      <c r="C84" s="33">
        <f ca="1">SUMIF('Cash Flows - Financing'!B:B,'Payments - Financing'!B61,'Cash Flows - Financing'!Q:Q)</f>
        <v>-8621.2086197222234</v>
      </c>
      <c r="D84" s="33">
        <f ca="1">SUMIF('Cash Flows - Financing'!B:B,'Payments - Financing'!B61,'Cash Flows - Financing'!R:R)</f>
        <v>-14040.254037833332</v>
      </c>
      <c r="E84" s="33">
        <f ca="1">C84+D84</f>
        <v>-22661.462657555556</v>
      </c>
      <c r="F84" s="39" t="s">
        <v>19</v>
      </c>
    </row>
    <row r="85" spans="1:6" ht="15" x14ac:dyDescent="0.25">
      <c r="A85" s="40" t="s">
        <v>20</v>
      </c>
      <c r="B85" s="40" t="s">
        <v>177</v>
      </c>
      <c r="C85" s="33">
        <f ca="1">SUMIF('Cash Flows - Financing'!B:B,'Payments - Financing'!B62,'Cash Flows - Financing'!Q:Q)</f>
        <v>-229.06522939999996</v>
      </c>
      <c r="D85" s="33">
        <f ca="1">SUMIF('Cash Flows - Financing'!B:B,'Payments - Financing'!B62,'Cash Flows - Financing'!R:R)</f>
        <v>-57.266307349999991</v>
      </c>
      <c r="E85" s="33">
        <f ca="1">C85+D85</f>
        <v>-286.33153674999994</v>
      </c>
      <c r="F85" s="39" t="s">
        <v>19</v>
      </c>
    </row>
    <row r="86" spans="1:6" ht="15" x14ac:dyDescent="0.25">
      <c r="A86" s="40" t="s">
        <v>20</v>
      </c>
      <c r="B86" s="40" t="s">
        <v>180</v>
      </c>
      <c r="C86" s="33">
        <f ca="1">SUMIF('Cash Flows - Financing'!B:B,'Payments - Financing'!B63,'Cash Flows - Financing'!Q:Q)</f>
        <v>-44.012087624999992</v>
      </c>
      <c r="D86" s="33">
        <f ca="1">SUMIF('Cash Flows - Financing'!B:B,'Payments - Financing'!B63,'Cash Flows - Financing'!R:R)</f>
        <v>-76.020878624999995</v>
      </c>
      <c r="E86" s="33">
        <f ca="1">C86+D86</f>
        <v>-120.03296624999999</v>
      </c>
      <c r="F86" s="39" t="s">
        <v>19</v>
      </c>
    </row>
    <row r="87" spans="1:6" ht="15" x14ac:dyDescent="0.25">
      <c r="A87" s="40" t="s">
        <v>20</v>
      </c>
      <c r="B87" s="40" t="s">
        <v>183</v>
      </c>
      <c r="C87" s="33">
        <f ca="1">SUMIF('Cash Flows - Financing'!B:B,'Payments - Financing'!B64,'Cash Flows - Financing'!Q:Q)</f>
        <v>-55.097035124999998</v>
      </c>
      <c r="D87" s="33">
        <f ca="1">SUMIF('Cash Flows - Financing'!B:B,'Payments - Financing'!B64,'Cash Flows - Financing'!R:R)</f>
        <v>-95.167606125000006</v>
      </c>
      <c r="E87" s="33">
        <f ca="1">C87+D87</f>
        <v>-150.26464125000001</v>
      </c>
      <c r="F87" s="39" t="s">
        <v>19</v>
      </c>
    </row>
    <row r="88" spans="1:6" ht="15" x14ac:dyDescent="0.25">
      <c r="A88" s="40" t="s">
        <v>20</v>
      </c>
      <c r="B88" s="40" t="s">
        <v>185</v>
      </c>
      <c r="C88" s="33">
        <f ca="1">SUMIF('Cash Flows - Financing'!B:B,'Payments - Financing'!B65,'Cash Flows - Financing'!Q:Q)</f>
        <v>-53.430999999999997</v>
      </c>
      <c r="D88" s="33">
        <f ca="1">SUMIF('Cash Flows - Financing'!B:B,'Payments - Financing'!B65,'Cash Flows - Financing'!R:R)</f>
        <v>-4862.2209999999995</v>
      </c>
      <c r="E88" s="33">
        <f ca="1">C88+D88</f>
        <v>-4915.6519999999991</v>
      </c>
      <c r="F88" s="39" t="s">
        <v>19</v>
      </c>
    </row>
    <row r="89" spans="1:6" ht="15" x14ac:dyDescent="0.25">
      <c r="A89" s="40" t="s">
        <v>20</v>
      </c>
      <c r="B89" s="40" t="s">
        <v>189</v>
      </c>
      <c r="C89" s="33">
        <f ca="1">SUMIF('Cash Flows - Financing'!B:B,'Payments - Financing'!B66,'Cash Flows - Financing'!Q:Q)</f>
        <v>-158.56487383333331</v>
      </c>
      <c r="D89" s="33">
        <f ca="1">SUMIF('Cash Flows - Financing'!B:B,'Payments - Financing'!B66,'Cash Flows - Financing'!R:R)</f>
        <v>-14429.403518833331</v>
      </c>
      <c r="E89" s="33">
        <f ca="1">C89+D89</f>
        <v>-14587.968392666664</v>
      </c>
      <c r="F89" s="39" t="s">
        <v>19</v>
      </c>
    </row>
    <row r="90" spans="1:6" ht="15" x14ac:dyDescent="0.25">
      <c r="A90" s="40" t="s">
        <v>20</v>
      </c>
      <c r="B90" s="40" t="s">
        <v>191</v>
      </c>
      <c r="C90" s="33">
        <f ca="1">SUMIF('Cash Flows - Financing'!B:B,'Payments - Financing'!B67,'Cash Flows - Financing'!Q:Q)</f>
        <v>-1069.4442476666668</v>
      </c>
      <c r="D90" s="33">
        <f ca="1">SUMIF('Cash Flows - Financing'!B:B,'Payments - Financing'!B67,'Cash Flows - Financing'!R:R)</f>
        <v>-48.611102166666669</v>
      </c>
      <c r="E90" s="33">
        <f ca="1">C90+D90</f>
        <v>-1118.0553498333334</v>
      </c>
      <c r="F90" s="39" t="s">
        <v>19</v>
      </c>
    </row>
    <row r="91" spans="1:6" ht="15" x14ac:dyDescent="0.25">
      <c r="A91" s="40" t="s">
        <v>20</v>
      </c>
      <c r="B91" s="40" t="s">
        <v>195</v>
      </c>
      <c r="C91" s="33">
        <f ca="1">SUMIF('Cash Flows - Financing'!B:B,'Payments - Financing'!B68,'Cash Flows - Financing'!Q:Q)</f>
        <v>-2145.8384512499997</v>
      </c>
      <c r="D91" s="33">
        <f ca="1">SUMIF('Cash Flows - Financing'!B:B,'Payments - Financing'!B68,'Cash Flows - Financing'!R:R)</f>
        <v>-891.34827974999996</v>
      </c>
      <c r="E91" s="33">
        <f ca="1">C91+D91</f>
        <v>-3037.1867309999998</v>
      </c>
      <c r="F91" s="39" t="s">
        <v>19</v>
      </c>
    </row>
    <row r="92" spans="1:6" ht="15" x14ac:dyDescent="0.25">
      <c r="A92" s="40" t="s">
        <v>20</v>
      </c>
      <c r="B92" s="40" t="s">
        <v>197</v>
      </c>
      <c r="C92" s="33">
        <f ca="1">SUMIF('Cash Flows - Financing'!B:B,'Payments - Financing'!B69,'Cash Flows - Financing'!Q:Q)</f>
        <v>-7513.9977857511103</v>
      </c>
      <c r="D92" s="33">
        <f ca="1">SUMIF('Cash Flows - Financing'!B:B,'Payments - Financing'!B69,'Cash Flows - Financing'!R:R)</f>
        <v>0</v>
      </c>
      <c r="E92" s="33">
        <f ca="1">C92+D92</f>
        <v>-7513.9977857511103</v>
      </c>
      <c r="F92" s="39" t="s">
        <v>19</v>
      </c>
    </row>
    <row r="93" spans="1:6" ht="15" x14ac:dyDescent="0.25">
      <c r="A93" s="40" t="s">
        <v>20</v>
      </c>
      <c r="B93" s="40" t="s">
        <v>199</v>
      </c>
      <c r="C93" s="33">
        <f ca="1">SUMIF('Cash Flows - Financing'!B:B,'Payments - Financing'!B70,'Cash Flows - Financing'!Q:Q)</f>
        <v>-4952.7685629277776</v>
      </c>
      <c r="D93" s="33">
        <f ca="1">SUMIF('Cash Flows - Financing'!B:B,'Payments - Financing'!B70,'Cash Flows - Financing'!R:R)</f>
        <v>0</v>
      </c>
      <c r="E93" s="33">
        <f ca="1">C93+D93</f>
        <v>-4952.7685629277776</v>
      </c>
      <c r="F93" s="39" t="s">
        <v>19</v>
      </c>
    </row>
    <row r="94" spans="1:6" ht="15" x14ac:dyDescent="0.25">
      <c r="A94" s="40" t="s">
        <v>20</v>
      </c>
      <c r="B94" s="40" t="s">
        <v>201</v>
      </c>
      <c r="C94" s="33">
        <f ca="1">SUMIF('Cash Flows - Financing'!B:B,'Payments - Financing'!B71,'Cash Flows - Financing'!Q:Q)</f>
        <v>-200100.82191780818</v>
      </c>
      <c r="D94" s="33">
        <f ca="1">SUMIF('Cash Flows - Financing'!B:B,'Payments - Financing'!B71,'Cash Flows - Financing'!R:R)</f>
        <v>-30299.178082191775</v>
      </c>
      <c r="E94" s="33">
        <f ca="1">C94+D94</f>
        <v>-230399.99999999994</v>
      </c>
      <c r="F94" s="39" t="s">
        <v>19</v>
      </c>
    </row>
    <row r="95" spans="1:6" ht="15" x14ac:dyDescent="0.25">
      <c r="A95" s="40" t="s">
        <v>20</v>
      </c>
      <c r="B95" s="40" t="s">
        <v>203</v>
      </c>
      <c r="C95" s="33">
        <f ca="1">SUMIF('Cash Flows - Financing'!B:B,'Payments - Financing'!B72,'Cash Flows - Financing'!Q:Q)</f>
        <v>-22767.25</v>
      </c>
      <c r="D95" s="33">
        <f ca="1">SUMIF('Cash Flows - Financing'!B:B,'Payments - Financing'!B72,'Cash Flows - Financing'!R:R)</f>
        <v>-71406.375</v>
      </c>
      <c r="E95" s="33">
        <f ca="1">C95+D95</f>
        <v>-94173.625</v>
      </c>
      <c r="F95" s="39" t="s">
        <v>19</v>
      </c>
    </row>
    <row r="96" spans="1:6" ht="15" x14ac:dyDescent="0.25">
      <c r="A96" s="40" t="s">
        <v>20</v>
      </c>
      <c r="B96" s="40" t="s">
        <v>207</v>
      </c>
      <c r="C96" s="33">
        <f ca="1">SUMIF('Cash Flows - Financing'!B:B,'Payments - Financing'!B73,'Cash Flows - Financing'!Q:Q)</f>
        <v>-67251.011766666648</v>
      </c>
      <c r="D96" s="33">
        <f ca="1">SUMIF('Cash Flows - Financing'!B:B,'Payments - Financing'!B73,'Cash Flows - Financing'!R:R)</f>
        <v>0</v>
      </c>
      <c r="E96" s="33">
        <f ca="1">C96+D96</f>
        <v>-67251.011766666648</v>
      </c>
      <c r="F96" s="39" t="s">
        <v>19</v>
      </c>
    </row>
    <row r="97" spans="1:6" ht="15" x14ac:dyDescent="0.25">
      <c r="A97" s="40" t="s">
        <v>20</v>
      </c>
      <c r="B97" s="40" t="s">
        <v>209</v>
      </c>
      <c r="C97" s="33">
        <f ca="1">SUMIF('Cash Flows - Financing'!B:B,'Payments - Financing'!B74,'Cash Flows - Financing'!Q:Q)</f>
        <v>1010.1277713333334</v>
      </c>
      <c r="D97" s="33">
        <f ca="1">SUMIF('Cash Flows - Financing'!B:B,'Payments - Financing'!B74,'Cash Flows - Financing'!R:R)</f>
        <v>151.5191657</v>
      </c>
      <c r="E97" s="33">
        <f ca="1">C97+D97</f>
        <v>1161.6469370333334</v>
      </c>
      <c r="F97" s="39" t="s">
        <v>19</v>
      </c>
    </row>
    <row r="98" spans="1:6" ht="15" x14ac:dyDescent="0.25">
      <c r="A98" s="40" t="s">
        <v>20</v>
      </c>
      <c r="B98" s="40" t="s">
        <v>211</v>
      </c>
      <c r="C98" s="33">
        <f ca="1">SUMIF('Cash Flows - Financing'!B:B,'Payments - Financing'!B75,'Cash Flows - Financing'!Q:Q)</f>
        <v>-12198.93515815</v>
      </c>
      <c r="D98" s="33">
        <f ca="1">SUMIF('Cash Flows - Financing'!B:B,'Payments - Financing'!B75,'Cash Flows - Financing'!R:R)</f>
        <v>-17335.328908949999</v>
      </c>
      <c r="E98" s="33">
        <f ca="1">C98+D98</f>
        <v>-29534.264067099997</v>
      </c>
      <c r="F98" s="39" t="s">
        <v>19</v>
      </c>
    </row>
    <row r="99" spans="1:6" ht="15" x14ac:dyDescent="0.25">
      <c r="A99" s="40" t="s">
        <v>20</v>
      </c>
      <c r="B99" s="40" t="s">
        <v>213</v>
      </c>
      <c r="C99" s="33">
        <f ca="1">SUMIF('Cash Flows - Financing'!B:B,'Payments - Financing'!B76,'Cash Flows - Financing'!Q:Q)</f>
        <v>-1227.6448359999997</v>
      </c>
      <c r="D99" s="33">
        <f ca="1">SUMIF('Cash Flows - Financing'!B:B,'Payments - Financing'!B76,'Cash Flows - Financing'!R:R)</f>
        <v>-36829.345079999992</v>
      </c>
      <c r="E99" s="33">
        <f ca="1">C99+D99</f>
        <v>-38056.989915999991</v>
      </c>
      <c r="F99" s="39" t="s">
        <v>19</v>
      </c>
    </row>
    <row r="100" spans="1:6" ht="15" x14ac:dyDescent="0.25">
      <c r="A100" s="40" t="s">
        <v>20</v>
      </c>
      <c r="B100" s="40" t="s">
        <v>215</v>
      </c>
      <c r="C100" s="33">
        <f ca="1">SUMIF('Cash Flows - Financing'!B:B,'Payments - Financing'!B77,'Cash Flows - Financing'!Q:Q)</f>
        <v>-3927.0362804933334</v>
      </c>
      <c r="D100" s="33">
        <f ca="1">SUMIF('Cash Flows - Financing'!B:B,'Payments - Financing'!B77,'Cash Flows - Financing'!R:R)</f>
        <v>-1547.0142923155556</v>
      </c>
      <c r="E100" s="33">
        <f ca="1">C100+D100</f>
        <v>-5474.0505728088892</v>
      </c>
      <c r="F100" s="39" t="s">
        <v>19</v>
      </c>
    </row>
    <row r="101" spans="1:6" ht="15" x14ac:dyDescent="0.25">
      <c r="A101" s="40" t="s">
        <v>20</v>
      </c>
      <c r="B101" s="40" t="s">
        <v>224</v>
      </c>
      <c r="C101" s="33">
        <f ca="1">SUMIF('Cash Flows - Financing'!B:B,'Payments - Financing'!B80,'Cash Flows - Financing'!Q:Q)</f>
        <v>-5060.9849683555567</v>
      </c>
      <c r="D101" s="33">
        <f ca="1">SUMIF('Cash Flows - Financing'!B:B,'Payments - Financing'!B80,'Cash Flows - Financing'!R:R)</f>
        <v>0</v>
      </c>
      <c r="E101" s="33">
        <f ca="1">C101+D101</f>
        <v>-5060.9849683555567</v>
      </c>
      <c r="F101" s="39" t="s">
        <v>19</v>
      </c>
    </row>
    <row r="102" spans="1:6" ht="15" x14ac:dyDescent="0.25">
      <c r="A102" s="40" t="s">
        <v>20</v>
      </c>
      <c r="B102" s="40" t="s">
        <v>227</v>
      </c>
      <c r="C102" s="33">
        <f ca="1">SUMIF('Cash Flows - Financing'!B:B,'Payments - Financing'!B81,'Cash Flows - Financing'!Q:Q)</f>
        <v>-3073.6607771249996</v>
      </c>
      <c r="D102" s="33">
        <f ca="1">SUMIF('Cash Flows - Financing'!B:B,'Payments - Financing'!B81,'Cash Flows - Financing'!R:R)</f>
        <v>-28004.464858250001</v>
      </c>
      <c r="E102" s="33">
        <f ca="1">C102+D102</f>
        <v>-31078.125635375</v>
      </c>
      <c r="F102" s="39" t="s">
        <v>19</v>
      </c>
    </row>
    <row r="103" spans="1:6" ht="15" x14ac:dyDescent="0.25">
      <c r="A103" s="40" t="s">
        <v>20</v>
      </c>
      <c r="B103" s="40" t="s">
        <v>229</v>
      </c>
      <c r="C103" s="33">
        <f ca="1">SUMIF('Cash Flows - Financing'!B:B,'Payments - Financing'!B82,'Cash Flows - Financing'!Q:Q)</f>
        <v>-48938.804651115002</v>
      </c>
      <c r="D103" s="33">
        <f ca="1">SUMIF('Cash Flows - Financing'!B:B,'Payments - Financing'!B82,'Cash Flows - Financing'!R:R)</f>
        <v>-33532.143927615834</v>
      </c>
      <c r="E103" s="33">
        <f ca="1">C103+D103</f>
        <v>-82470.948578730837</v>
      </c>
      <c r="F103" s="39" t="s">
        <v>19</v>
      </c>
    </row>
    <row r="104" spans="1:6" ht="15" x14ac:dyDescent="0.25">
      <c r="A104" s="40" t="s">
        <v>20</v>
      </c>
      <c r="B104" s="40" t="s">
        <v>231</v>
      </c>
      <c r="C104" s="33">
        <f ca="1">SUMIF('Cash Flows - Financing'!B:B,'Payments - Financing'!B83,'Cash Flows - Financing'!Q:Q)</f>
        <v>-1518630.1369863013</v>
      </c>
      <c r="D104" s="33">
        <f ca="1">SUMIF('Cash Flows - Financing'!B:B,'Payments - Financing'!B83,'Cash Flows - Financing'!R:R)</f>
        <v>-781369.86301369872</v>
      </c>
      <c r="E104" s="33">
        <f ca="1">C104+D104</f>
        <v>-2300000</v>
      </c>
      <c r="F104" s="39" t="s">
        <v>19</v>
      </c>
    </row>
    <row r="105" spans="1:6" ht="15" x14ac:dyDescent="0.25">
      <c r="A105" s="40" t="s">
        <v>20</v>
      </c>
      <c r="B105" s="40" t="s">
        <v>233</v>
      </c>
      <c r="C105" s="33">
        <f ca="1">SUMIF('Cash Flows - Financing'!B:B,'Payments - Financing'!B84,'Cash Flows - Financing'!Q:Q)</f>
        <v>-428.43265022361101</v>
      </c>
      <c r="D105" s="33">
        <f ca="1">SUMIF('Cash Flows - Financing'!B:B,'Payments - Financing'!B84,'Cash Flows - Financing'!R:R)</f>
        <v>-38987.371170348597</v>
      </c>
      <c r="E105" s="33">
        <f ca="1">C105+D105</f>
        <v>-39415.803820572211</v>
      </c>
      <c r="F105" s="39" t="s">
        <v>19</v>
      </c>
    </row>
    <row r="106" spans="1:6" ht="15" x14ac:dyDescent="0.25">
      <c r="A106" s="40" t="s">
        <v>20</v>
      </c>
      <c r="B106" s="40" t="s">
        <v>237</v>
      </c>
      <c r="C106" s="33">
        <f ca="1">SUMIF('Cash Flows - Financing'!B:B,'Payments - Financing'!B85,'Cash Flows - Financing'!Q:Q)</f>
        <v>-17571.003210666666</v>
      </c>
      <c r="D106" s="33">
        <f ca="1">SUMIF('Cash Flows - Financing'!B:B,'Payments - Financing'!B85,'Cash Flows - Financing'!R:R)</f>
        <v>0</v>
      </c>
      <c r="E106" s="33">
        <f ca="1">C106+D106</f>
        <v>-17571.003210666666</v>
      </c>
      <c r="F106" s="39" t="s">
        <v>19</v>
      </c>
    </row>
    <row r="107" spans="1:6" ht="15" x14ac:dyDescent="0.25">
      <c r="A107" s="40" t="s">
        <v>20</v>
      </c>
      <c r="B107" s="40" t="s">
        <v>240</v>
      </c>
      <c r="C107" s="33">
        <f ca="1">SUMIF('Cash Flows - Financing'!B:B,'Payments - Financing'!B86,'Cash Flows - Financing'!Q:Q)</f>
        <v>-14597.318751333334</v>
      </c>
      <c r="D107" s="33">
        <f ca="1">SUMIF('Cash Flows - Financing'!B:B,'Payments - Financing'!B86,'Cash Flows - Financing'!R:R)</f>
        <v>0</v>
      </c>
      <c r="E107" s="33">
        <f ca="1">C107+D107</f>
        <v>-14597.318751333334</v>
      </c>
      <c r="F107" s="39" t="s">
        <v>19</v>
      </c>
    </row>
    <row r="108" spans="1:6" ht="15" x14ac:dyDescent="0.25">
      <c r="A108" s="40" t="s">
        <v>20</v>
      </c>
      <c r="B108" s="40" t="s">
        <v>242</v>
      </c>
      <c r="C108" s="33">
        <f ca="1">SUMIF('Cash Flows - Financing'!B:B,'Payments - Financing'!B87,'Cash Flows - Financing'!Q:Q)</f>
        <v>-4193.2681701666661</v>
      </c>
      <c r="D108" s="33">
        <f ca="1">SUMIF('Cash Flows - Financing'!B:B,'Payments - Financing'!B87,'Cash Flows - Financing'!R:R)</f>
        <v>0</v>
      </c>
      <c r="E108" s="33">
        <f ca="1">C108+D108</f>
        <v>-4193.2681701666661</v>
      </c>
      <c r="F108" s="39" t="s">
        <v>19</v>
      </c>
    </row>
    <row r="109" spans="1:6" ht="15" x14ac:dyDescent="0.25">
      <c r="A109" s="40" t="s">
        <v>20</v>
      </c>
      <c r="B109" s="40" t="s">
        <v>246</v>
      </c>
      <c r="C109" s="33">
        <f ca="1">SUMIF('Cash Flows - Financing'!B:B,'Payments - Financing'!B88,'Cash Flows - Financing'!Q:Q)</f>
        <v>-4579.9290954022217</v>
      </c>
      <c r="D109" s="33">
        <f ca="1">SUMIF('Cash Flows - Financing'!B:B,'Payments - Financing'!B88,'Cash Flows - Financing'!R:R)</f>
        <v>-4996.2862858933331</v>
      </c>
      <c r="E109" s="33">
        <f ca="1">C109+D109</f>
        <v>-9576.2153812955548</v>
      </c>
      <c r="F109" s="39" t="s">
        <v>19</v>
      </c>
    </row>
    <row r="110" spans="1:6" ht="15" x14ac:dyDescent="0.25">
      <c r="A110" s="40" t="s">
        <v>20</v>
      </c>
      <c r="B110" s="40" t="s">
        <v>254</v>
      </c>
      <c r="C110" s="33">
        <f ca="1">SUMIF('Cash Flows - Financing'!B:B,'Payments - Financing'!B90,'Cash Flows - Financing'!Q:Q)</f>
        <v>-2886.6931339999996</v>
      </c>
      <c r="D110" s="33">
        <f ca="1">SUMIF('Cash Flows - Financing'!B:B,'Payments - Financing'!B90,'Cash Flows - Financing'!R:R)</f>
        <v>-18763.505370999999</v>
      </c>
      <c r="E110" s="33">
        <f ca="1">C110+D110</f>
        <v>-21650.198505</v>
      </c>
      <c r="F110" s="39" t="s">
        <v>19</v>
      </c>
    </row>
    <row r="111" spans="1:6" ht="15" x14ac:dyDescent="0.25">
      <c r="A111" s="40" t="s">
        <v>20</v>
      </c>
      <c r="B111" s="40" t="s">
        <v>256</v>
      </c>
      <c r="C111" s="33">
        <f ca="1">SUMIF('Cash Flows - Financing'!B:B,'Payments - Financing'!B91,'Cash Flows - Financing'!Q:Q)</f>
        <v>-73.682214639999984</v>
      </c>
      <c r="D111" s="33">
        <f ca="1">SUMIF('Cash Flows - Financing'!B:B,'Payments - Financing'!B91,'Cash Flows - Financing'!R:R)</f>
        <v>-6705.0815322399985</v>
      </c>
      <c r="E111" s="33">
        <f ca="1">C111+D111</f>
        <v>-6778.7637468799985</v>
      </c>
      <c r="F111" s="39" t="s">
        <v>19</v>
      </c>
    </row>
    <row r="112" spans="1:6" ht="15" x14ac:dyDescent="0.25">
      <c r="A112" s="40" t="s">
        <v>20</v>
      </c>
      <c r="B112" s="40" t="s">
        <v>258</v>
      </c>
      <c r="C112" s="33">
        <f ca="1">SUMIF('Cash Flows - Financing'!B:B,'Payments - Financing'!B92,'Cash Flows - Financing'!Q:Q)</f>
        <v>-11303.818783546667</v>
      </c>
      <c r="D112" s="33">
        <f ca="1">SUMIF('Cash Flows - Financing'!B:B,'Payments - Financing'!B92,'Cash Flows - Financing'!R:R)</f>
        <v>0</v>
      </c>
      <c r="E112" s="33">
        <f ca="1">C112+D112</f>
        <v>-11303.818783546667</v>
      </c>
      <c r="F112" s="39" t="s">
        <v>19</v>
      </c>
    </row>
    <row r="113" spans="1:6" ht="15" x14ac:dyDescent="0.25">
      <c r="A113" s="40" t="s">
        <v>20</v>
      </c>
      <c r="B113" s="40" t="s">
        <v>260</v>
      </c>
      <c r="C113" s="33">
        <f ca="1">SUMIF('Cash Flows - Financing'!B:B,'Payments - Financing'!B93,'Cash Flows - Financing'!Q:Q)</f>
        <v>-201.5889008333333</v>
      </c>
      <c r="D113" s="33">
        <f ca="1">SUMIF('Cash Flows - Financing'!B:B,'Payments - Financing'!B93,'Cash Flows - Financing'!R:R)</f>
        <v>0</v>
      </c>
      <c r="E113" s="33">
        <f ca="1">C113+D113</f>
        <v>-201.5889008333333</v>
      </c>
      <c r="F113" s="39" t="s">
        <v>19</v>
      </c>
    </row>
    <row r="114" spans="1:6" ht="15" x14ac:dyDescent="0.25">
      <c r="A114" s="40" t="s">
        <v>20</v>
      </c>
      <c r="B114" s="40" t="s">
        <v>263</v>
      </c>
      <c r="C114" s="33">
        <f ca="1">SUMIF('Cash Flows - Financing'!B:B,'Payments - Financing'!B94,'Cash Flows - Financing'!Q:Q)</f>
        <v>-4571.0649032222218</v>
      </c>
      <c r="D114" s="33">
        <f ca="1">SUMIF('Cash Flows - Financing'!B:B,'Payments - Financing'!B94,'Cash Flows - Financing'!R:R)</f>
        <v>-8847.2223933333335</v>
      </c>
      <c r="E114" s="33">
        <f ca="1">C114+D114</f>
        <v>-13418.287296555554</v>
      </c>
      <c r="F114" s="39" t="s">
        <v>19</v>
      </c>
    </row>
    <row r="115" spans="1:6" ht="15" x14ac:dyDescent="0.25">
      <c r="A115" s="40" t="s">
        <v>20</v>
      </c>
      <c r="B115" s="40" t="s">
        <v>267</v>
      </c>
      <c r="C115" s="33">
        <f ca="1">SUMIF('Cash Flows - Financing'!B:B,'Payments - Financing'!B95,'Cash Flows - Financing'!Q:Q)</f>
        <v>-379.39236111111109</v>
      </c>
      <c r="D115" s="33">
        <f ca="1">SUMIF('Cash Flows - Financing'!B:B,'Payments - Financing'!B95,'Cash Flows - Financing'!R:R)</f>
        <v>-948.48090277777783</v>
      </c>
      <c r="E115" s="33">
        <f ca="1">C115+D115</f>
        <v>-1327.8732638888889</v>
      </c>
      <c r="F115" s="39" t="s">
        <v>19</v>
      </c>
    </row>
    <row r="116" spans="1:6" ht="15" x14ac:dyDescent="0.25">
      <c r="A116" s="40" t="s">
        <v>20</v>
      </c>
      <c r="B116" s="40" t="s">
        <v>271</v>
      </c>
      <c r="C116" s="33">
        <f ca="1">SUMIF('Cash Flows - Financing'!B:B,'Payments - Financing'!B96,'Cash Flows - Financing'!Q:Q)</f>
        <v>-1354.7328223188888</v>
      </c>
      <c r="D116" s="33">
        <f ca="1">SUMIF('Cash Flows - Financing'!B:B,'Payments - Financing'!B96,'Cash Flows - Financing'!R:R)</f>
        <v>-123280.68683101887</v>
      </c>
      <c r="E116" s="33">
        <f ca="1">C116+D116</f>
        <v>-124635.41965333777</v>
      </c>
      <c r="F116" s="39" t="s">
        <v>19</v>
      </c>
    </row>
    <row r="117" spans="1:6" ht="15" x14ac:dyDescent="0.25">
      <c r="A117" s="40" t="s">
        <v>20</v>
      </c>
      <c r="B117" s="40" t="s">
        <v>275</v>
      </c>
      <c r="C117" s="33">
        <f ca="1">SUMIF('Cash Flows - Financing'!B:B,'Payments - Financing'!B97,'Cash Flows - Financing'!Q:Q)</f>
        <v>-84.025568888888884</v>
      </c>
      <c r="D117" s="33">
        <f ca="1">SUMIF('Cash Flows - Financing'!B:B,'Payments - Financing'!B97,'Cash Flows - Financing'!R:R)</f>
        <v>-7646.3267688888882</v>
      </c>
      <c r="E117" s="33">
        <f ca="1">C117+D117</f>
        <v>-7730.3523377777774</v>
      </c>
      <c r="F117" s="39" t="s">
        <v>19</v>
      </c>
    </row>
    <row r="118" spans="1:6" ht="15" x14ac:dyDescent="0.25">
      <c r="A118" s="40" t="s">
        <v>20</v>
      </c>
      <c r="B118" s="40" t="s">
        <v>277</v>
      </c>
      <c r="C118" s="33">
        <f ca="1">SUMIF('Cash Flows - Financing'!B:B,'Payments - Financing'!B98,'Cash Flows - Financing'!Q:Q)</f>
        <v>-33.593564888888885</v>
      </c>
      <c r="D118" s="33">
        <f ca="1">SUMIF('Cash Flows - Financing'!B:B,'Payments - Financing'!B98,'Cash Flows - Financing'!R:R)</f>
        <v>-58.025248444444443</v>
      </c>
      <c r="E118" s="33">
        <f ca="1">C118+D118</f>
        <v>-91.618813333333321</v>
      </c>
      <c r="F118" s="39" t="s">
        <v>19</v>
      </c>
    </row>
    <row r="119" spans="1:6" ht="15" x14ac:dyDescent="0.25">
      <c r="A119" s="40" t="s">
        <v>20</v>
      </c>
      <c r="B119" s="40" t="s">
        <v>281</v>
      </c>
      <c r="C119" s="33">
        <f ca="1">SUMIF('Cash Flows - Financing'!B:B,'Payments - Financing'!B99,'Cash Flows - Financing'!Q:Q)</f>
        <v>-33.397981833333326</v>
      </c>
      <c r="D119" s="33">
        <f ca="1">SUMIF('Cash Flows - Financing'!B:B,'Payments - Financing'!B99,'Cash Flows - Financing'!R:R)</f>
        <v>-57.687423166666662</v>
      </c>
      <c r="E119" s="33">
        <f ca="1">C119+D119</f>
        <v>-91.08540499999998</v>
      </c>
      <c r="F119" s="39" t="s">
        <v>19</v>
      </c>
    </row>
    <row r="120" spans="1:6" ht="15" x14ac:dyDescent="0.25">
      <c r="A120" s="40" t="s">
        <v>20</v>
      </c>
      <c r="B120" s="40" t="s">
        <v>283</v>
      </c>
      <c r="C120" s="33">
        <f ca="1">SUMIF('Cash Flows - Financing'!B:B,'Payments - Financing'!B100,'Cash Flows - Financing'!Q:Q)</f>
        <v>-53455.111111111117</v>
      </c>
      <c r="D120" s="33">
        <f ca="1">SUMIF('Cash Flows - Financing'!B:B,'Payments - Financing'!B100,'Cash Flows - Financing'!R:R)</f>
        <v>-58314.666666666664</v>
      </c>
      <c r="E120" s="33">
        <f ca="1">C120+D120</f>
        <v>-111769.77777777778</v>
      </c>
      <c r="F120" s="39" t="s">
        <v>19</v>
      </c>
    </row>
    <row r="121" spans="1:6" ht="15" x14ac:dyDescent="0.25">
      <c r="A121" s="40" t="s">
        <v>20</v>
      </c>
      <c r="B121" s="40" t="s">
        <v>285</v>
      </c>
      <c r="C121" s="33">
        <f ca="1">SUMIF('Cash Flows - Financing'!B:B,'Payments - Financing'!B101,'Cash Flows - Financing'!Q:Q)</f>
        <v>-89672</v>
      </c>
      <c r="D121" s="33">
        <f ca="1">SUMIF('Cash Flows - Financing'!B:B,'Payments - Financing'!B101,'Cash Flows - Financing'!R:R)</f>
        <v>-97824</v>
      </c>
      <c r="E121" s="33">
        <f ca="1">C121+D121</f>
        <v>-187496</v>
      </c>
      <c r="F121" s="39" t="s">
        <v>19</v>
      </c>
    </row>
    <row r="122" spans="1:6" ht="15" x14ac:dyDescent="0.25">
      <c r="A122" s="40" t="s">
        <v>20</v>
      </c>
      <c r="B122" s="40" t="s">
        <v>287</v>
      </c>
      <c r="C122" s="33">
        <f ca="1">SUMIF('Cash Flows - Financing'!B:B,'Payments - Financing'!B102,'Cash Flows - Financing'!Q:Q)</f>
        <v>-82059.999999999985</v>
      </c>
      <c r="D122" s="33">
        <f ca="1">SUMIF('Cash Flows - Financing'!B:B,'Payments - Financing'!B102,'Cash Flows - Financing'!R:R)</f>
        <v>-89519.999999999985</v>
      </c>
      <c r="E122" s="33">
        <f ca="1">C122+D122</f>
        <v>-171579.99999999997</v>
      </c>
      <c r="F122" s="39" t="s">
        <v>19</v>
      </c>
    </row>
    <row r="123" spans="1:6" ht="15" x14ac:dyDescent="0.25">
      <c r="A123" s="40" t="s">
        <v>20</v>
      </c>
      <c r="B123" s="40" t="s">
        <v>291</v>
      </c>
      <c r="C123" s="33">
        <f ca="1">SUMIF('Cash Flows - Financing'!B:B,'Payments - Financing'!B103,'Cash Flows - Financing'!Q:Q)</f>
        <v>-134531.50684931508</v>
      </c>
      <c r="D123" s="33">
        <f ca="1">SUMIF('Cash Flows - Financing'!B:B,'Payments - Financing'!B103,'Cash Flows - Financing'!R:R)</f>
        <v>-423468.49315068492</v>
      </c>
      <c r="E123" s="33">
        <f ca="1">C123+D123</f>
        <v>-558000</v>
      </c>
      <c r="F123" s="39" t="s">
        <v>19</v>
      </c>
    </row>
    <row r="124" spans="1:6" ht="15" x14ac:dyDescent="0.25">
      <c r="A124" s="40" t="s">
        <v>20</v>
      </c>
      <c r="B124" s="40" t="s">
        <v>295</v>
      </c>
      <c r="C124" s="33">
        <f ca="1">SUMIF('Cash Flows - Financing'!B:B,'Payments - Financing'!B104,'Cash Flows - Financing'!Q:Q)</f>
        <v>-3177493.1506849313</v>
      </c>
      <c r="D124" s="33">
        <f ca="1">SUMIF('Cash Flows - Financing'!B:B,'Payments - Financing'!B104,'Cash Flows - Financing'!R:R)</f>
        <v>-3212506.8493150687</v>
      </c>
      <c r="E124" s="33">
        <f ca="1">C124+D124</f>
        <v>-6390000</v>
      </c>
      <c r="F124" s="39" t="s">
        <v>19</v>
      </c>
    </row>
    <row r="125" spans="1:6" ht="15" x14ac:dyDescent="0.25">
      <c r="A125" s="40" t="s">
        <v>20</v>
      </c>
      <c r="B125" s="40" t="s">
        <v>297</v>
      </c>
      <c r="C125" s="33">
        <f ca="1">SUMIF('Cash Flows - Financing'!B:B,'Payments - Financing'!B105,'Cash Flows - Financing'!Q:Q)</f>
        <v>-316494.7945205479</v>
      </c>
      <c r="D125" s="33">
        <f ca="1">SUMIF('Cash Flows - Financing'!B:B,'Payments - Financing'!B105,'Cash Flows - Financing'!R:R)</f>
        <v>-91705.205479452037</v>
      </c>
      <c r="E125" s="33">
        <f ca="1">C125+D125</f>
        <v>-408199.99999999994</v>
      </c>
      <c r="F125" s="39" t="s">
        <v>19</v>
      </c>
    </row>
    <row r="126" spans="1:6" ht="15" x14ac:dyDescent="0.25">
      <c r="A126" s="40" t="s">
        <v>20</v>
      </c>
      <c r="B126" s="40" t="s">
        <v>299</v>
      </c>
      <c r="C126" s="33">
        <f ca="1">SUMIF('Cash Flows - Financing'!B:B,'Payments - Financing'!B106,'Cash Flows - Financing'!Q:Q)</f>
        <v>-932.95468749999998</v>
      </c>
      <c r="D126" s="33">
        <f ca="1">SUMIF('Cash Flows - Financing'!B:B,'Payments - Financing'!B106,'Cash Flows - Financing'!R:R)</f>
        <v>-83965.921875</v>
      </c>
      <c r="E126" s="33">
        <f ca="1">C126+D126</f>
        <v>-84898.876562499994</v>
      </c>
      <c r="F126" s="39" t="s">
        <v>19</v>
      </c>
    </row>
    <row r="127" spans="1:6" ht="15" x14ac:dyDescent="0.25">
      <c r="A127" s="40" t="s">
        <v>20</v>
      </c>
      <c r="B127" s="40" t="s">
        <v>302</v>
      </c>
      <c r="C127" s="33">
        <f ca="1">SUMIF('Cash Flows - Financing'!B:B,'Payments - Financing'!B107,'Cash Flows - Financing'!Q:Q)</f>
        <v>-33577.305918000005</v>
      </c>
      <c r="D127" s="33">
        <f ca="1">SUMIF('Cash Flows - Financing'!B:B,'Payments - Financing'!B107,'Cash Flows - Financing'!R:R)</f>
        <v>-17063.876778000002</v>
      </c>
      <c r="E127" s="33">
        <f ca="1">C127+D127</f>
        <v>-50641.182696000003</v>
      </c>
      <c r="F127" s="39" t="s">
        <v>19</v>
      </c>
    </row>
    <row r="128" spans="1:6" ht="15" x14ac:dyDescent="0.25">
      <c r="A128" s="40" t="s">
        <v>20</v>
      </c>
      <c r="B128" s="40" t="s">
        <v>304</v>
      </c>
      <c r="C128" s="33">
        <f ca="1">SUMIF('Cash Flows - Financing'!B:B,'Payments - Financing'!B108,'Cash Flows - Financing'!Q:Q)</f>
        <v>-593.30156249999993</v>
      </c>
      <c r="D128" s="33">
        <f ca="1">SUMIF('Cash Flows - Financing'!B:B,'Payments - Financing'!B108,'Cash Flows - Financing'!R:R)</f>
        <v>-53990.44218749999</v>
      </c>
      <c r="E128" s="33">
        <f ca="1">C128+D128</f>
        <v>-54583.743749999987</v>
      </c>
      <c r="F128" s="39" t="s">
        <v>19</v>
      </c>
    </row>
    <row r="129" spans="1:6" ht="15" x14ac:dyDescent="0.25">
      <c r="A129" s="40" t="s">
        <v>20</v>
      </c>
      <c r="B129" s="40" t="s">
        <v>306</v>
      </c>
      <c r="C129" s="33">
        <f ca="1">SUMIF('Cash Flows - Financing'!B:B,'Payments - Financing'!B109,'Cash Flows - Financing'!Q:Q)</f>
        <v>-1007.9121187777778</v>
      </c>
      <c r="D129" s="33">
        <f ca="1">SUMIF('Cash Flows - Financing'!B:B,'Payments - Financing'!B109,'Cash Flows - Financing'!R:R)</f>
        <v>-91720.002808777775</v>
      </c>
      <c r="E129" s="33">
        <f ca="1">C129+D129</f>
        <v>-92727.914927555554</v>
      </c>
      <c r="F129" s="39" t="s">
        <v>19</v>
      </c>
    </row>
    <row r="130" spans="1:6" ht="15" x14ac:dyDescent="0.25">
      <c r="A130" s="40" t="s">
        <v>20</v>
      </c>
      <c r="B130" s="40" t="s">
        <v>310</v>
      </c>
      <c r="C130" s="33">
        <f ca="1">SUMIF('Cash Flows - Financing'!B:B,'Payments - Financing'!B110,'Cash Flows - Financing'!Q:Q)</f>
        <v>-455.31760918750007</v>
      </c>
      <c r="D130" s="33">
        <f ca="1">SUMIF('Cash Flows - Financing'!B:B,'Payments - Financing'!B110,'Cash Flows - Financing'!R:R)</f>
        <v>-40978.584826875005</v>
      </c>
      <c r="E130" s="33">
        <f ca="1">C130+D130</f>
        <v>-41433.902436062504</v>
      </c>
      <c r="F130" s="39" t="s">
        <v>19</v>
      </c>
    </row>
    <row r="131" spans="1:6" ht="15" x14ac:dyDescent="0.25">
      <c r="A131" s="40" t="s">
        <v>20</v>
      </c>
      <c r="B131" s="40" t="s">
        <v>312</v>
      </c>
      <c r="C131" s="33">
        <f ca="1">SUMIF('Cash Flows - Financing'!B:B,'Payments - Financing'!B111,'Cash Flows - Financing'!Q:Q)</f>
        <v>-4224.6961805555566</v>
      </c>
      <c r="D131" s="33">
        <f ca="1">SUMIF('Cash Flows - Financing'!B:B,'Payments - Financing'!B111,'Cash Flows - Financing'!R:R)</f>
        <v>-4044.9218750000005</v>
      </c>
      <c r="E131" s="33">
        <f ca="1">C131+D131</f>
        <v>-8269.6180555555566</v>
      </c>
      <c r="F131" s="39" t="s">
        <v>19</v>
      </c>
    </row>
    <row r="132" spans="1:6" ht="15" x14ac:dyDescent="0.25">
      <c r="A132" s="40" t="s">
        <v>20</v>
      </c>
      <c r="B132" s="40" t="s">
        <v>316</v>
      </c>
      <c r="C132" s="33">
        <f ca="1">SUMIF('Cash Flows - Financing'!B:B,'Payments - Financing'!B112,'Cash Flows - Financing'!Q:Q)</f>
        <v>0</v>
      </c>
      <c r="D132" s="33">
        <f ca="1">SUMIF('Cash Flows - Financing'!B:B,'Payments - Financing'!B112,'Cash Flows - Financing'!R:R)</f>
        <v>0</v>
      </c>
      <c r="E132" s="33">
        <f ca="1">C132+D132</f>
        <v>0</v>
      </c>
      <c r="F132" s="39" t="s">
        <v>19</v>
      </c>
    </row>
    <row r="133" spans="1:6" ht="15" x14ac:dyDescent="0.25">
      <c r="A133" s="40" t="s">
        <v>20</v>
      </c>
      <c r="B133" s="40" t="s">
        <v>325</v>
      </c>
      <c r="C133" s="33">
        <f ca="1">SUMIF('Cash Flows - Financing'!B:B,'Payments - Financing'!B114,'Cash Flows - Financing'!Q:Q)</f>
        <v>-31374.885169833335</v>
      </c>
      <c r="D133" s="33">
        <f ca="1">SUMIF('Cash Flows - Financing'!B:B,'Payments - Financing'!B114,'Cash Flows - Financing'!R:R)</f>
        <v>0</v>
      </c>
      <c r="E133" s="33">
        <f ca="1">C133+D133</f>
        <v>-31374.885169833335</v>
      </c>
      <c r="F133" s="39" t="s">
        <v>19</v>
      </c>
    </row>
    <row r="134" spans="1:6" ht="15" x14ac:dyDescent="0.25">
      <c r="A134" s="40" t="s">
        <v>20</v>
      </c>
      <c r="B134" s="40" t="s">
        <v>327</v>
      </c>
      <c r="C134" s="33">
        <f ca="1">SUMIF('Cash Flows - Financing'!B:B,'Payments - Financing'!B115,'Cash Flows - Financing'!Q:Q)</f>
        <v>-1754.8634905199999</v>
      </c>
      <c r="D134" s="33">
        <f ca="1">SUMIF('Cash Flows - Financing'!B:B,'Payments - Financing'!B115,'Cash Flows - Financing'!R:R)</f>
        <v>-51475.995721919993</v>
      </c>
      <c r="E134" s="33">
        <f ca="1">C134+D134</f>
        <v>-53230.859212439995</v>
      </c>
      <c r="F134" s="39" t="s">
        <v>19</v>
      </c>
    </row>
    <row r="135" spans="1:6" ht="15" x14ac:dyDescent="0.25">
      <c r="A135" s="40" t="s">
        <v>20</v>
      </c>
      <c r="B135" s="40" t="s">
        <v>329</v>
      </c>
      <c r="C135" s="33">
        <f ca="1">SUMIF('Cash Flows - Financing'!B:B,'Payments - Financing'!B116,'Cash Flows - Financing'!Q:Q)</f>
        <v>-21459.211130186664</v>
      </c>
      <c r="D135" s="33">
        <f ca="1">SUMIF('Cash Flows - Financing'!B:B,'Payments - Financing'!B116,'Cash Flows - Financing'!R:R)</f>
        <v>0</v>
      </c>
      <c r="E135" s="33">
        <f ca="1">C135+D135</f>
        <v>-21459.211130186664</v>
      </c>
      <c r="F135" s="39" t="s">
        <v>19</v>
      </c>
    </row>
    <row r="136" spans="1:6" ht="15" x14ac:dyDescent="0.25">
      <c r="A136" s="40" t="s">
        <v>20</v>
      </c>
      <c r="B136" s="40" t="s">
        <v>331</v>
      </c>
      <c r="C136" s="33">
        <f ca="1">SUMIF('Cash Flows - Financing'!B:B,'Payments - Financing'!B117,'Cash Flows - Financing'!Q:Q)</f>
        <v>-1039.0206013</v>
      </c>
      <c r="D136" s="33">
        <f ca="1">SUMIF('Cash Flows - Financing'!B:B,'Payments - Financing'!B117,'Cash Flows - Financing'!R:R)</f>
        <v>-1794.6719476999999</v>
      </c>
      <c r="E136" s="33">
        <f ca="1">C136+D136</f>
        <v>-2833.6925489999999</v>
      </c>
      <c r="F136" s="39" t="s">
        <v>19</v>
      </c>
    </row>
    <row r="137" spans="1:6" ht="15" x14ac:dyDescent="0.25">
      <c r="A137" s="40" t="s">
        <v>20</v>
      </c>
      <c r="B137" s="40" t="s">
        <v>334</v>
      </c>
      <c r="C137" s="33">
        <f ca="1">SUMIF('Cash Flows - Financing'!B:B,'Payments - Financing'!B118,'Cash Flows - Financing'!Q:Q)</f>
        <v>-19433.303395161107</v>
      </c>
      <c r="D137" s="33">
        <f ca="1">SUMIF('Cash Flows - Financing'!B:B,'Payments - Financing'!B118,'Cash Flows - Financing'!R:R)</f>
        <v>0</v>
      </c>
      <c r="E137" s="33">
        <f ca="1">C137+D137</f>
        <v>-19433.303395161107</v>
      </c>
      <c r="F137" s="39" t="s">
        <v>19</v>
      </c>
    </row>
    <row r="138" spans="1:6" ht="15" x14ac:dyDescent="0.25">
      <c r="A138" s="40" t="s">
        <v>20</v>
      </c>
      <c r="B138" s="40" t="s">
        <v>336</v>
      </c>
      <c r="C138" s="33">
        <f ca="1">SUMIF('Cash Flows - Financing'!B:B,'Payments - Financing'!B119,'Cash Flows - Financing'!Q:Q)</f>
        <v>-4335.1309692499999</v>
      </c>
      <c r="D138" s="33">
        <f ca="1">SUMIF('Cash Flows - Financing'!B:B,'Payments - Financing'!B119,'Cash Flows - Financing'!R:R)</f>
        <v>-35114.560850925001</v>
      </c>
      <c r="E138" s="33">
        <f ca="1">C138+D138</f>
        <v>-39449.691820175001</v>
      </c>
      <c r="F138" s="39" t="s">
        <v>19</v>
      </c>
    </row>
    <row r="139" spans="1:6" ht="15" x14ac:dyDescent="0.25">
      <c r="A139" s="40" t="s">
        <v>20</v>
      </c>
      <c r="B139" s="40" t="s">
        <v>339</v>
      </c>
      <c r="C139" s="33">
        <f ca="1">SUMIF('Cash Flows - Financing'!B:B,'Payments - Financing'!B120,'Cash Flows - Financing'!Q:Q)</f>
        <v>-5765.4214276333323</v>
      </c>
      <c r="D139" s="33">
        <f ca="1">SUMIF('Cash Flows - Financing'!B:B,'Payments - Financing'!B120,'Cash Flows - Financing'!R:R)</f>
        <v>-11723.023569521109</v>
      </c>
      <c r="E139" s="33">
        <f ca="1">C139+D139</f>
        <v>-17488.444997154442</v>
      </c>
      <c r="F139" s="39" t="s">
        <v>19</v>
      </c>
    </row>
    <row r="140" spans="1:6" ht="15" x14ac:dyDescent="0.25">
      <c r="A140" s="40" t="s">
        <v>20</v>
      </c>
      <c r="B140" s="40" t="s">
        <v>341</v>
      </c>
      <c r="C140" s="33">
        <f ca="1">SUMIF('Cash Flows - Financing'!B:B,'Payments - Financing'!B121,'Cash Flows - Financing'!Q:Q)</f>
        <v>-20365.854378346667</v>
      </c>
      <c r="D140" s="33">
        <f ca="1">SUMIF('Cash Flows - Financing'!B:B,'Payments - Financing'!B121,'Cash Flows - Financing'!R:R)</f>
        <v>0</v>
      </c>
      <c r="E140" s="33">
        <f ca="1">C140+D140</f>
        <v>-20365.854378346667</v>
      </c>
      <c r="F140" s="39" t="s">
        <v>19</v>
      </c>
    </row>
    <row r="141" spans="1:6" ht="15" x14ac:dyDescent="0.25">
      <c r="A141" s="40" t="s">
        <v>20</v>
      </c>
      <c r="B141" s="40" t="s">
        <v>343</v>
      </c>
      <c r="C141" s="33">
        <f ca="1">SUMIF('Cash Flows - Financing'!B:B,'Payments - Financing'!B122,'Cash Flows - Financing'!Q:Q)</f>
        <v>-15824.314222166666</v>
      </c>
      <c r="D141" s="33">
        <f ca="1">SUMIF('Cash Flows - Financing'!B:B,'Payments - Financing'!B122,'Cash Flows - Financing'!R:R)</f>
        <v>0</v>
      </c>
      <c r="E141" s="33">
        <f ca="1">C141+D141</f>
        <v>-15824.314222166666</v>
      </c>
      <c r="F141" s="39" t="s">
        <v>19</v>
      </c>
    </row>
    <row r="142" spans="1:6" ht="15" x14ac:dyDescent="0.25">
      <c r="A142" s="40" t="s">
        <v>20</v>
      </c>
      <c r="B142" s="40" t="s">
        <v>345</v>
      </c>
      <c r="C142" s="33">
        <f ca="1">SUMIF('Cash Flows - Financing'!B:B,'Payments - Financing'!B123,'Cash Flows - Financing'!Q:Q)</f>
        <v>-13566.110956194445</v>
      </c>
      <c r="D142" s="33">
        <f ca="1">SUMIF('Cash Flows - Financing'!B:B,'Payments - Financing'!B123,'Cash Flows - Financing'!R:R)</f>
        <v>0</v>
      </c>
      <c r="E142" s="33">
        <f ca="1">C142+D142</f>
        <v>-13566.110956194445</v>
      </c>
      <c r="F142" s="39" t="s">
        <v>19</v>
      </c>
    </row>
    <row r="143" spans="1:6" ht="15" x14ac:dyDescent="0.25">
      <c r="A143" s="40" t="s">
        <v>20</v>
      </c>
      <c r="B143" s="40" t="s">
        <v>347</v>
      </c>
      <c r="C143" s="33">
        <f ca="1">SUMIF('Cash Flows - Financing'!B:B,'Payments - Financing'!B124,'Cash Flows - Financing'!Q:Q)</f>
        <v>-993.66666329666646</v>
      </c>
      <c r="D143" s="33">
        <f ca="1">SUMIF('Cash Flows - Financing'!B:B,'Payments - Financing'!B124,'Cash Flows - Financing'!R:R)</f>
        <v>-412.75384475399994</v>
      </c>
      <c r="E143" s="33">
        <f ca="1">C143+D143</f>
        <v>-1406.4205080506663</v>
      </c>
      <c r="F143" s="39" t="s">
        <v>19</v>
      </c>
    </row>
    <row r="144" spans="1:6" ht="15" x14ac:dyDescent="0.25">
      <c r="A144" s="40" t="s">
        <v>20</v>
      </c>
      <c r="B144" s="40" t="s">
        <v>349</v>
      </c>
      <c r="C144" s="33">
        <f ca="1">SUMIF('Cash Flows - Financing'!B:B,'Payments - Financing'!B125,'Cash Flows - Financing'!Q:Q)</f>
        <v>-18.563743526666666</v>
      </c>
      <c r="D144" s="33">
        <f ca="1">SUMIF('Cash Flows - Financing'!B:B,'Payments - Financing'!B125,'Cash Flows - Financing'!R:R)</f>
        <v>-1689.3006609266668</v>
      </c>
      <c r="E144" s="33">
        <f ca="1">C144+D144</f>
        <v>-1707.8644044533335</v>
      </c>
      <c r="F144" s="39" t="s">
        <v>19</v>
      </c>
    </row>
    <row r="145" spans="1:6" ht="15" x14ac:dyDescent="0.25">
      <c r="A145" s="40" t="s">
        <v>20</v>
      </c>
      <c r="B145" s="40" t="s">
        <v>351</v>
      </c>
      <c r="C145" s="33">
        <f ca="1">SUMIF('Cash Flows - Financing'!B:B,'Payments - Financing'!B126,'Cash Flows - Financing'!Q:Q)</f>
        <v>-59288.188681999985</v>
      </c>
      <c r="D145" s="33">
        <f ca="1">SUMIF('Cash Flows - Financing'!B:B,'Payments - Financing'!B126,'Cash Flows - Financing'!R:R)</f>
        <v>0</v>
      </c>
      <c r="E145" s="33">
        <f ca="1">C145+D145</f>
        <v>-59288.188681999985</v>
      </c>
      <c r="F145" s="39" t="s">
        <v>19</v>
      </c>
    </row>
    <row r="146" spans="1:6" ht="15" x14ac:dyDescent="0.25">
      <c r="A146" s="40" t="s">
        <v>20</v>
      </c>
      <c r="B146" s="40" t="s">
        <v>353</v>
      </c>
      <c r="C146" s="33">
        <f ca="1">SUMIF('Cash Flows - Financing'!B:B,'Payments - Financing'!B127,'Cash Flows - Financing'!Q:Q)</f>
        <v>-30945.739067999995</v>
      </c>
      <c r="D146" s="33">
        <f ca="1">SUMIF('Cash Flows - Financing'!B:B,'Payments - Financing'!B127,'Cash Flows - Financing'!R:R)</f>
        <v>0</v>
      </c>
      <c r="E146" s="33">
        <f ca="1">C146+D146</f>
        <v>-30945.739067999995</v>
      </c>
      <c r="F146" s="39" t="s">
        <v>19</v>
      </c>
    </row>
    <row r="147" spans="1:6" ht="15" x14ac:dyDescent="0.25">
      <c r="A147" s="40" t="s">
        <v>20</v>
      </c>
      <c r="B147" s="40" t="s">
        <v>355</v>
      </c>
      <c r="C147" s="33">
        <f ca="1">SUMIF('Cash Flows - Financing'!B:B,'Payments - Financing'!B128,'Cash Flows - Financing'!Q:Q)</f>
        <v>-21239.294680195555</v>
      </c>
      <c r="D147" s="33">
        <f ca="1">SUMIF('Cash Flows - Financing'!B:B,'Payments - Financing'!B128,'Cash Flows - Financing'!R:R)</f>
        <v>0</v>
      </c>
      <c r="E147" s="33">
        <f ca="1">C147+D147</f>
        <v>-21239.294680195555</v>
      </c>
      <c r="F147" s="39" t="s">
        <v>19</v>
      </c>
    </row>
    <row r="148" spans="1:6" ht="15" x14ac:dyDescent="0.25">
      <c r="A148" s="40" t="s">
        <v>20</v>
      </c>
      <c r="B148" s="40" t="s">
        <v>357</v>
      </c>
      <c r="C148" s="33">
        <f ca="1">SUMIF('Cash Flows - Financing'!B:B,'Payments - Financing'!B129,'Cash Flows - Financing'!Q:Q)</f>
        <v>-16799.770081680002</v>
      </c>
      <c r="D148" s="33">
        <f ca="1">SUMIF('Cash Flows - Financing'!B:B,'Payments - Financing'!B129,'Cash Flows - Financing'!R:R)</f>
        <v>0</v>
      </c>
      <c r="E148" s="33">
        <f ca="1">C148+D148</f>
        <v>-16799.770081680002</v>
      </c>
      <c r="F148" s="39" t="s">
        <v>19</v>
      </c>
    </row>
    <row r="149" spans="1:6" ht="15" x14ac:dyDescent="0.25">
      <c r="A149" s="40" t="s">
        <v>20</v>
      </c>
      <c r="B149" s="40" t="s">
        <v>359</v>
      </c>
      <c r="C149" s="33">
        <f ca="1">SUMIF('Cash Flows - Financing'!B:B,'Payments - Financing'!B130,'Cash Flows - Financing'!Q:Q)</f>
        <v>-13893.200097833333</v>
      </c>
      <c r="D149" s="33">
        <f ca="1">SUMIF('Cash Flows - Financing'!B:B,'Payments - Financing'!B130,'Cash Flows - Financing'!R:R)</f>
        <v>0</v>
      </c>
      <c r="E149" s="33">
        <f ca="1">C149+D149</f>
        <v>-13893.200097833333</v>
      </c>
      <c r="F149" s="39" t="s">
        <v>19</v>
      </c>
    </row>
    <row r="150" spans="1:6" ht="15" x14ac:dyDescent="0.25">
      <c r="A150" s="40" t="s">
        <v>20</v>
      </c>
      <c r="B150" s="40" t="s">
        <v>361</v>
      </c>
      <c r="C150" s="33">
        <f ca="1">SUMIF('Cash Flows - Financing'!B:B,'Payments - Financing'!B131,'Cash Flows - Financing'!Q:Q)</f>
        <v>-1266.908302333333</v>
      </c>
      <c r="D150" s="33">
        <f ca="1">SUMIF('Cash Flows - Financing'!B:B,'Payments - Financing'!B131,'Cash Flows - Financing'!R:R)</f>
        <v>-777.92615055555552</v>
      </c>
      <c r="E150" s="33">
        <f ca="1">C150+D150</f>
        <v>-2044.8344528888886</v>
      </c>
      <c r="F150" s="39" t="s">
        <v>19</v>
      </c>
    </row>
    <row r="151" spans="1:6" ht="15" x14ac:dyDescent="0.25">
      <c r="A151" s="40" t="s">
        <v>20</v>
      </c>
      <c r="B151" s="40" t="s">
        <v>365</v>
      </c>
      <c r="C151" s="33">
        <f ca="1">SUMIF('Cash Flows - Financing'!B:B,'Payments - Financing'!B132,'Cash Flows - Financing'!Q:Q)</f>
        <v>-2137857.5342465751</v>
      </c>
      <c r="D151" s="33">
        <f ca="1">SUMIF('Cash Flows - Financing'!B:B,'Payments - Financing'!B132,'Cash Flows - Financing'!R:R)</f>
        <v>-634142.46575342468</v>
      </c>
      <c r="E151" s="33">
        <f ca="1">C151+D151</f>
        <v>-2772000</v>
      </c>
      <c r="F151" s="39" t="s">
        <v>19</v>
      </c>
    </row>
    <row r="152" spans="1:6" ht="15" x14ac:dyDescent="0.25">
      <c r="A152" s="40" t="s">
        <v>20</v>
      </c>
      <c r="B152" s="40" t="s">
        <v>367</v>
      </c>
      <c r="C152" s="33">
        <f ca="1">SUMIF('Cash Flows - Financing'!B:B,'Payments - Financing'!B133,'Cash Flows - Financing'!Q:Q)</f>
        <v>-12115.277525000001</v>
      </c>
      <c r="D152" s="33">
        <f ca="1">SUMIF('Cash Flows - Financing'!B:B,'Payments - Financing'!B133,'Cash Flows - Financing'!R:R)</f>
        <v>-1863.88885</v>
      </c>
      <c r="E152" s="33">
        <f ca="1">C152+D152</f>
        <v>-13979.166375000001</v>
      </c>
      <c r="F152" s="39" t="s">
        <v>19</v>
      </c>
    </row>
    <row r="153" spans="1:6" ht="15" x14ac:dyDescent="0.25">
      <c r="A153" s="40" t="s">
        <v>20</v>
      </c>
      <c r="B153" s="40" t="s">
        <v>371</v>
      </c>
      <c r="C153" s="33">
        <f ca="1">SUMIF('Cash Flows - Financing'!B:B,'Payments - Financing'!B134,'Cash Flows - Financing'!Q:Q)</f>
        <v>-9668.5714357333327</v>
      </c>
      <c r="D153" s="33">
        <f ca="1">SUMIF('Cash Flows - Financing'!B:B,'Payments - Financing'!B134,'Cash Flows - Financing'!R:R)</f>
        <v>-45321.428604999994</v>
      </c>
      <c r="E153" s="33">
        <f ca="1">C153+D153</f>
        <v>-54990.000040733328</v>
      </c>
      <c r="F153" s="39" t="s">
        <v>19</v>
      </c>
    </row>
    <row r="154" spans="1:6" ht="15" x14ac:dyDescent="0.25">
      <c r="A154" s="40" t="s">
        <v>20</v>
      </c>
      <c r="B154" s="40" t="s">
        <v>375</v>
      </c>
      <c r="C154" s="33">
        <f ca="1">SUMIF('Cash Flows - Financing'!B:B,'Payments - Financing'!B135,'Cash Flows - Financing'!Q:Q)</f>
        <v>-6879.4444444444443</v>
      </c>
      <c r="D154" s="33">
        <f ca="1">SUMIF('Cash Flows - Financing'!B:B,'Payments - Financing'!B135,'Cash Flows - Financing'!R:R)</f>
        <v>-4422.5</v>
      </c>
      <c r="E154" s="33">
        <f ca="1">C154+D154</f>
        <v>-11301.944444444445</v>
      </c>
      <c r="F154" s="39" t="s">
        <v>19</v>
      </c>
    </row>
    <row r="155" spans="1:6" ht="15" x14ac:dyDescent="0.25">
      <c r="A155" s="40" t="s">
        <v>20</v>
      </c>
      <c r="B155" s="40" t="s">
        <v>379</v>
      </c>
      <c r="C155" s="33">
        <f ca="1">SUMIF('Cash Flows - Financing'!B:B,'Payments - Financing'!B136,'Cash Flows - Financing'!Q:Q)</f>
        <v>-76472</v>
      </c>
      <c r="D155" s="33">
        <f ca="1">SUMIF('Cash Flows - Financing'!B:B,'Payments - Financing'!B136,'Cash Flows - Financing'!R:R)</f>
        <v>-83424</v>
      </c>
      <c r="E155" s="33">
        <f ca="1">C155+D155</f>
        <v>-159896</v>
      </c>
      <c r="F155" s="39" t="s">
        <v>19</v>
      </c>
    </row>
    <row r="156" spans="1:6" ht="15" x14ac:dyDescent="0.25">
      <c r="A156" s="40" t="s">
        <v>20</v>
      </c>
      <c r="B156" s="40" t="s">
        <v>383</v>
      </c>
      <c r="C156" s="33">
        <f ca="1">SUMIF('Cash Flows - Financing'!B:B,'Payments - Financing'!B137,'Cash Flows - Financing'!Q:Q)</f>
        <v>-3942</v>
      </c>
      <c r="D156" s="33">
        <f ca="1">SUMIF('Cash Flows - Financing'!B:B,'Payments - Financing'!B137,'Cash Flows - Financing'!R:R)</f>
        <v>-3613.5</v>
      </c>
      <c r="E156" s="33">
        <f ca="1">C156+D156</f>
        <v>-7555.5</v>
      </c>
      <c r="F156" s="39" t="s">
        <v>19</v>
      </c>
    </row>
    <row r="157" spans="1:6" ht="15" x14ac:dyDescent="0.25">
      <c r="A157" s="40" t="s">
        <v>20</v>
      </c>
      <c r="B157" s="40" t="s">
        <v>385</v>
      </c>
      <c r="C157" s="33">
        <f ca="1">SUMIF('Cash Flows - Financing'!B:B,'Payments - Financing'!B138,'Cash Flows - Financing'!Q:Q)</f>
        <v>-5990555.555555555</v>
      </c>
      <c r="D157" s="33">
        <f ca="1">SUMIF('Cash Flows - Financing'!B:B,'Payments - Financing'!B138,'Cash Flows - Financing'!R:R)</f>
        <v>-4675555.555555555</v>
      </c>
      <c r="E157" s="33">
        <f ca="1">C157+D157</f>
        <v>-10666111.11111111</v>
      </c>
      <c r="F157" s="39" t="s">
        <v>19</v>
      </c>
    </row>
    <row r="158" spans="1:6" ht="15" x14ac:dyDescent="0.25">
      <c r="A158" s="40" t="s">
        <v>20</v>
      </c>
      <c r="B158" s="40" t="s">
        <v>391</v>
      </c>
      <c r="C158" s="33">
        <f ca="1">SUMIF('Cash Flows - Financing'!B:B,'Payments - Financing'!B140,'Cash Flows - Financing'!Q:Q)</f>
        <v>-5717.1227714999995</v>
      </c>
      <c r="D158" s="33">
        <f ca="1">SUMIF('Cash Flows - Financing'!B:B,'Payments - Financing'!B140,'Cash Flows - Financing'!R:R)</f>
        <v>-3510.5139824999997</v>
      </c>
      <c r="E158" s="33">
        <f ca="1">C158+D158</f>
        <v>-9227.6367539999992</v>
      </c>
      <c r="F158" s="39" t="s">
        <v>19</v>
      </c>
    </row>
    <row r="159" spans="1:6" ht="15" x14ac:dyDescent="0.25">
      <c r="A159" s="40" t="s">
        <v>20</v>
      </c>
      <c r="B159" s="40" t="s">
        <v>393</v>
      </c>
      <c r="C159" s="33">
        <f ca="1">SUMIF('Cash Flows - Financing'!B:B,'Payments - Financing'!B141,'Cash Flows - Financing'!Q:Q)</f>
        <v>-1555.2332909999998</v>
      </c>
      <c r="D159" s="33">
        <f ca="1">SUMIF('Cash Flows - Financing'!B:B,'Payments - Financing'!B141,'Cash Flows - Financing'!R:R)</f>
        <v>-3628.8776789999997</v>
      </c>
      <c r="E159" s="33">
        <f ca="1">C159+D159</f>
        <v>-5184.1109699999997</v>
      </c>
      <c r="F159" s="39" t="s">
        <v>19</v>
      </c>
    </row>
    <row r="160" spans="1:6" ht="15" x14ac:dyDescent="0.25">
      <c r="A160" s="40" t="s">
        <v>20</v>
      </c>
      <c r="B160" s="40" t="s">
        <v>395</v>
      </c>
      <c r="C160" s="33">
        <f ca="1">SUMIF('Cash Flows - Financing'!B:B,'Payments - Financing'!B142,'Cash Flows - Financing'!Q:Q)</f>
        <v>-1367.7978194999998</v>
      </c>
      <c r="D160" s="33">
        <f ca="1">SUMIF('Cash Flows - Financing'!B:B,'Payments - Financing'!B142,'Cash Flows - Financing'!R:R)</f>
        <v>-3191.5282454999992</v>
      </c>
      <c r="E160" s="33">
        <f ca="1">C160+D160</f>
        <v>-4559.3260649999993</v>
      </c>
      <c r="F160" s="39" t="s">
        <v>19</v>
      </c>
    </row>
    <row r="161" spans="1:6" ht="15" x14ac:dyDescent="0.25">
      <c r="A161" s="40" t="s">
        <v>20</v>
      </c>
      <c r="B161" s="40" t="s">
        <v>397</v>
      </c>
      <c r="C161" s="33">
        <f ca="1">SUMIF('Cash Flows - Financing'!B:B,'Payments - Financing'!B143,'Cash Flows - Financing'!Q:Q)</f>
        <v>-1056.3666659999999</v>
      </c>
      <c r="D161" s="33">
        <f ca="1">SUMIF('Cash Flows - Financing'!B:B,'Payments - Financing'!B143,'Cash Flows - Financing'!R:R)</f>
        <v>-2464.8555539999998</v>
      </c>
      <c r="E161" s="33">
        <f ca="1">C161+D161</f>
        <v>-3521.2222199999997</v>
      </c>
      <c r="F161" s="39" t="s">
        <v>19</v>
      </c>
    </row>
    <row r="162" spans="1:6" ht="15" x14ac:dyDescent="0.25">
      <c r="A162" s="40" t="s">
        <v>20</v>
      </c>
      <c r="B162" s="40" t="s">
        <v>399</v>
      </c>
      <c r="C162" s="33">
        <f ca="1">SUMIF('Cash Flows - Financing'!B:B,'Payments - Financing'!B144,'Cash Flows - Financing'!Q:Q)</f>
        <v>-439.30526999999995</v>
      </c>
      <c r="D162" s="33">
        <f ca="1">SUMIF('Cash Flows - Financing'!B:B,'Payments - Financing'!B144,'Cash Flows - Financing'!R:R)</f>
        <v>-1757.2210799999998</v>
      </c>
      <c r="E162" s="33">
        <f ca="1">C162+D162</f>
        <v>-2196.5263499999996</v>
      </c>
      <c r="F162" s="39" t="s">
        <v>19</v>
      </c>
    </row>
    <row r="163" spans="1:6" ht="15" x14ac:dyDescent="0.25">
      <c r="A163" s="40" t="s">
        <v>20</v>
      </c>
      <c r="B163" s="40" t="s">
        <v>401</v>
      </c>
      <c r="C163" s="33">
        <f ca="1">SUMIF('Cash Flows - Financing'!B:B,'Payments - Financing'!B145,'Cash Flows - Financing'!Q:Q)</f>
        <v>-3502.6890354516663</v>
      </c>
      <c r="D163" s="33">
        <f ca="1">SUMIF('Cash Flows - Financing'!B:B,'Payments - Financing'!B145,'Cash Flows - Financing'!R:R)</f>
        <v>-8756.7225886291671</v>
      </c>
      <c r="E163" s="33">
        <f ca="1">C163+D163</f>
        <v>-12259.411624080833</v>
      </c>
      <c r="F163" s="39" t="s">
        <v>19</v>
      </c>
    </row>
    <row r="164" spans="1:6" ht="15" x14ac:dyDescent="0.25">
      <c r="A164" s="40" t="s">
        <v>20</v>
      </c>
      <c r="B164" s="40" t="s">
        <v>405</v>
      </c>
      <c r="C164" s="33">
        <f ca="1">SUMIF('Cash Flows - Financing'!B:B,'Payments - Financing'!B146,'Cash Flows - Financing'!Q:Q)</f>
        <v>-21379.444444444442</v>
      </c>
      <c r="D164" s="33">
        <f ca="1">SUMIF('Cash Flows - Financing'!B:B,'Payments - Financing'!B146,'Cash Flows - Financing'!R:R)</f>
        <v>-45707.777777777774</v>
      </c>
      <c r="E164" s="33">
        <f ca="1">C164+D164</f>
        <v>-67087.222222222219</v>
      </c>
      <c r="F164" s="39" t="s">
        <v>19</v>
      </c>
    </row>
    <row r="165" spans="1:6" ht="15" x14ac:dyDescent="0.25">
      <c r="A165" s="40" t="s">
        <v>20</v>
      </c>
      <c r="B165" s="40" t="s">
        <v>407</v>
      </c>
      <c r="C165" s="33">
        <f ca="1">SUMIF('Cash Flows - Financing'!B:B,'Payments - Financing'!B147,'Cash Flows - Financing'!Q:Q)</f>
        <v>-36314.444444444438</v>
      </c>
      <c r="D165" s="33">
        <f ca="1">SUMIF('Cash Flows - Financing'!B:B,'Payments - Financing'!B147,'Cash Flows - Financing'!R:R)</f>
        <v>-77637.777777777781</v>
      </c>
      <c r="E165" s="33">
        <f ca="1">C165+D165</f>
        <v>-113952.22222222222</v>
      </c>
      <c r="F165" s="39" t="s">
        <v>19</v>
      </c>
    </row>
    <row r="166" spans="1:6" ht="15" x14ac:dyDescent="0.25">
      <c r="A166" s="40" t="s">
        <v>20</v>
      </c>
      <c r="B166" s="40" t="s">
        <v>409</v>
      </c>
      <c r="C166" s="33">
        <f ca="1">SUMIF('Cash Flows - Financing'!B:B,'Payments - Financing'!B148,'Cash Flows - Financing'!Q:Q)</f>
        <v>-39536.666666666664</v>
      </c>
      <c r="D166" s="33">
        <f ca="1">SUMIF('Cash Flows - Financing'!B:B,'Payments - Financing'!B148,'Cash Flows - Financing'!R:R)</f>
        <v>-84526.666666666672</v>
      </c>
      <c r="E166" s="33">
        <f ca="1">C166+D166</f>
        <v>-124063.33333333334</v>
      </c>
      <c r="F166" s="39" t="s">
        <v>19</v>
      </c>
    </row>
    <row r="167" spans="1:6" ht="15" x14ac:dyDescent="0.25">
      <c r="A167" s="40" t="s">
        <v>20</v>
      </c>
      <c r="B167" s="40" t="s">
        <v>411</v>
      </c>
      <c r="C167" s="33">
        <f ca="1">SUMIF('Cash Flows - Financing'!B:B,'Payments - Financing'!B149,'Cash Flows - Financing'!Q:Q)</f>
        <v>-3862.1161239022217</v>
      </c>
      <c r="D167" s="33">
        <f ca="1">SUMIF('Cash Flows - Financing'!B:B,'Payments - Financing'!B149,'Cash Flows - Financing'!R:R)</f>
        <v>-84001.025694873315</v>
      </c>
      <c r="E167" s="33">
        <f ca="1">C167+D167</f>
        <v>-87863.141818775533</v>
      </c>
      <c r="F167" s="39" t="s">
        <v>19</v>
      </c>
    </row>
    <row r="168" spans="1:6" ht="15" x14ac:dyDescent="0.25">
      <c r="A168" s="40" t="s">
        <v>20</v>
      </c>
      <c r="B168" s="40" t="s">
        <v>413</v>
      </c>
      <c r="C168" s="33">
        <f ca="1">SUMIF('Cash Flows - Financing'!B:B,'Payments - Financing'!B150,'Cash Flows - Financing'!Q:Q)</f>
        <v>-50733.764596766661</v>
      </c>
      <c r="D168" s="33">
        <f ca="1">SUMIF('Cash Flows - Financing'!B:B,'Payments - Financing'!B150,'Cash Flows - Financing'!R:R)</f>
        <v>0</v>
      </c>
      <c r="E168" s="33">
        <f ca="1">C168+D168</f>
        <v>-50733.764596766661</v>
      </c>
      <c r="F168" s="39" t="s">
        <v>19</v>
      </c>
    </row>
    <row r="169" spans="1:6" ht="15" x14ac:dyDescent="0.25">
      <c r="A169" s="40" t="s">
        <v>20</v>
      </c>
      <c r="B169" s="40" t="s">
        <v>415</v>
      </c>
      <c r="C169" s="33">
        <f ca="1">SUMIF('Cash Flows - Financing'!B:B,'Payments - Financing'!B151,'Cash Flows - Financing'!Q:Q)</f>
        <v>-135.0897142222222</v>
      </c>
      <c r="D169" s="33">
        <f ca="1">SUMIF('Cash Flows - Financing'!B:B,'Payments - Financing'!B151,'Cash Flows - Financing'!R:R)</f>
        <v>-118.20349994444443</v>
      </c>
      <c r="E169" s="33">
        <f ca="1">C169+D169</f>
        <v>-253.29321416666664</v>
      </c>
      <c r="F169" s="39" t="s">
        <v>19</v>
      </c>
    </row>
    <row r="170" spans="1:6" ht="15" x14ac:dyDescent="0.25">
      <c r="A170" s="40" t="s">
        <v>20</v>
      </c>
      <c r="B170" s="40" t="s">
        <v>417</v>
      </c>
      <c r="C170" s="33">
        <f ca="1">SUMIF('Cash Flows - Financing'!B:B,'Payments - Financing'!B152,'Cash Flows - Financing'!Q:Q)</f>
        <v>0</v>
      </c>
      <c r="D170" s="33">
        <f ca="1">SUMIF('Cash Flows - Financing'!B:B,'Payments - Financing'!B152,'Cash Flows - Financing'!R:R)</f>
        <v>0</v>
      </c>
      <c r="E170" s="33">
        <f ca="1">C170+D170</f>
        <v>0</v>
      </c>
      <c r="F170" s="39" t="s">
        <v>19</v>
      </c>
    </row>
    <row r="171" spans="1:6" ht="15" x14ac:dyDescent="0.25">
      <c r="A171" s="40" t="s">
        <v>20</v>
      </c>
      <c r="B171" s="40" t="s">
        <v>421</v>
      </c>
      <c r="C171" s="33">
        <f ca="1">SUMIF('Cash Flows - Financing'!B:B,'Payments - Financing'!B153,'Cash Flows - Financing'!Q:Q)</f>
        <v>0</v>
      </c>
      <c r="D171" s="33">
        <f ca="1">SUMIF('Cash Flows - Financing'!B:B,'Payments - Financing'!B153,'Cash Flows - Financing'!R:R)</f>
        <v>0</v>
      </c>
      <c r="E171" s="33">
        <f ca="1">C171+D171</f>
        <v>0</v>
      </c>
      <c r="F171" s="39" t="s">
        <v>19</v>
      </c>
    </row>
    <row r="172" spans="1:6" ht="15" x14ac:dyDescent="0.25">
      <c r="A172" s="40" t="s">
        <v>20</v>
      </c>
      <c r="B172" s="40" t="s">
        <v>423</v>
      </c>
      <c r="C172" s="33">
        <f ca="1">SUMIF('Cash Flows - Financing'!B:B,'Payments - Financing'!B154,'Cash Flows - Financing'!Q:Q)</f>
        <v>-161084.44444444441</v>
      </c>
      <c r="D172" s="33">
        <f ca="1">SUMIF('Cash Flows - Financing'!B:B,'Payments - Financing'!B154,'Cash Flows - Financing'!R:R)</f>
        <v>-274791.11111111107</v>
      </c>
      <c r="E172" s="33">
        <f ca="1">C172+D172</f>
        <v>-435875.5555555555</v>
      </c>
      <c r="F172" s="39" t="s">
        <v>19</v>
      </c>
    </row>
    <row r="173" spans="1:6" ht="15" x14ac:dyDescent="0.25">
      <c r="A173" s="40" t="s">
        <v>20</v>
      </c>
      <c r="B173" s="40" t="s">
        <v>425</v>
      </c>
      <c r="C173" s="33">
        <f ca="1">SUMIF('Cash Flows - Financing'!B:B,'Payments - Financing'!B155,'Cash Flows - Financing'!Q:Q)</f>
        <v>-35397.260273972606</v>
      </c>
      <c r="D173" s="33">
        <f ca="1">SUMIF('Cash Flows - Financing'!B:B,'Payments - Financing'!B155,'Cash Flows - Financing'!R:R)</f>
        <v>-154602.73972602739</v>
      </c>
      <c r="E173" s="33">
        <f ca="1">C173+D173</f>
        <v>-190000</v>
      </c>
      <c r="F173" s="39" t="s">
        <v>19</v>
      </c>
    </row>
    <row r="174" spans="1:6" ht="15" x14ac:dyDescent="0.25">
      <c r="A174" s="40" t="s">
        <v>20</v>
      </c>
      <c r="B174" s="40" t="s">
        <v>427</v>
      </c>
      <c r="C174" s="33">
        <f ca="1">SUMIF('Cash Flows - Financing'!B:B,'Payments - Financing'!B156,'Cash Flows - Financing'!Q:Q)</f>
        <v>-211434.66666666666</v>
      </c>
      <c r="D174" s="33">
        <f ca="1">SUMIF('Cash Flows - Financing'!B:B,'Payments - Financing'!B156,'Cash Flows - Financing'!R:R)</f>
        <v>-360682.66666666669</v>
      </c>
      <c r="E174" s="33">
        <f ca="1">C174+D174</f>
        <v>-572117.33333333337</v>
      </c>
      <c r="F174" s="39" t="s">
        <v>19</v>
      </c>
    </row>
    <row r="175" spans="1:6" ht="15" x14ac:dyDescent="0.25">
      <c r="A175" s="40" t="s">
        <v>20</v>
      </c>
      <c r="B175" s="40" t="s">
        <v>429</v>
      </c>
      <c r="C175" s="33">
        <f ca="1">SUMIF('Cash Flows - Financing'!B:B,'Payments - Financing'!B157,'Cash Flows - Financing'!Q:Q)</f>
        <v>-145408.21917808219</v>
      </c>
      <c r="D175" s="33">
        <f ca="1">SUMIF('Cash Flows - Financing'!B:B,'Payments - Financing'!B157,'Cash Flows - Financing'!R:R)</f>
        <v>-635091.78082191781</v>
      </c>
      <c r="E175" s="33">
        <f ca="1">C175+D175</f>
        <v>-780500</v>
      </c>
      <c r="F175" s="39" t="s">
        <v>19</v>
      </c>
    </row>
    <row r="176" spans="1:6" ht="15" x14ac:dyDescent="0.25">
      <c r="A176" s="40" t="s">
        <v>20</v>
      </c>
      <c r="B176" s="40" t="s">
        <v>431</v>
      </c>
      <c r="C176" s="33">
        <f ca="1">SUMIF('Cash Flows - Financing'!B:B,'Payments - Financing'!B158,'Cash Flows - Financing'!Q:Q)</f>
        <v>-115972.60273972603</v>
      </c>
      <c r="D176" s="33">
        <f ca="1">SUMIF('Cash Flows - Financing'!B:B,'Payments - Financing'!B158,'Cash Flows - Financing'!R:R)</f>
        <v>-506527.39726027398</v>
      </c>
      <c r="E176" s="33">
        <f ca="1">C176+D176</f>
        <v>-622500</v>
      </c>
      <c r="F176" s="39" t="s">
        <v>19</v>
      </c>
    </row>
    <row r="177" spans="1:6" ht="15" x14ac:dyDescent="0.25">
      <c r="A177" s="40" t="s">
        <v>20</v>
      </c>
      <c r="B177" s="40" t="s">
        <v>433</v>
      </c>
      <c r="C177" s="33">
        <f ca="1">SUMIF('Cash Flows - Financing'!B:B,'Payments - Financing'!B159,'Cash Flows - Financing'!Q:Q)</f>
        <v>-633306.66666666651</v>
      </c>
      <c r="D177" s="33">
        <f ca="1">SUMIF('Cash Flows - Financing'!B:B,'Payments - Financing'!B159,'Cash Flows - Financing'!R:R)</f>
        <v>-1080346.6666666665</v>
      </c>
      <c r="E177" s="33">
        <f ca="1">C177+D177</f>
        <v>-1713653.333333333</v>
      </c>
      <c r="F177" s="39" t="s">
        <v>19</v>
      </c>
    </row>
    <row r="178" spans="1:6" ht="15" x14ac:dyDescent="0.25">
      <c r="A178" s="40" t="s">
        <v>20</v>
      </c>
      <c r="B178" s="40" t="s">
        <v>435</v>
      </c>
      <c r="C178" s="33">
        <f ca="1">SUMIF('Cash Flows - Financing'!B:B,'Payments - Financing'!B160,'Cash Flows - Financing'!Q:Q)</f>
        <v>-46632.805555555555</v>
      </c>
      <c r="D178" s="33">
        <f ca="1">SUMIF('Cash Flows - Financing'!B:B,'Payments - Financing'!B160,'Cash Flows - Financing'!R:R)</f>
        <v>-24463.111111111113</v>
      </c>
      <c r="E178" s="33">
        <f ca="1">C178+D178</f>
        <v>-71095.916666666672</v>
      </c>
      <c r="F178" s="39" t="s">
        <v>19</v>
      </c>
    </row>
    <row r="179" spans="1:6" ht="15" x14ac:dyDescent="0.25">
      <c r="A179" s="40" t="s">
        <v>20</v>
      </c>
      <c r="B179" s="40" t="s">
        <v>437</v>
      </c>
      <c r="C179" s="33">
        <f ca="1">SUMIF('Cash Flows - Financing'!B:B,'Payments - Financing'!B161,'Cash Flows - Financing'!Q:Q)</f>
        <v>-10769.275783444444</v>
      </c>
      <c r="D179" s="33">
        <f ca="1">SUMIF('Cash Flows - Financing'!B:B,'Payments - Financing'!B161,'Cash Flows - Financing'!R:R)</f>
        <v>-489.51253561111105</v>
      </c>
      <c r="E179" s="33">
        <f ca="1">C179+D179</f>
        <v>-11258.788319055555</v>
      </c>
      <c r="F179" s="39" t="s">
        <v>19</v>
      </c>
    </row>
    <row r="180" spans="1:6" ht="15" x14ac:dyDescent="0.25">
      <c r="A180" s="40" t="s">
        <v>20</v>
      </c>
      <c r="B180" s="40" t="s">
        <v>439</v>
      </c>
      <c r="C180" s="33">
        <f ca="1">SUMIF('Cash Flows - Financing'!B:B,'Payments - Financing'!B162,'Cash Flows - Financing'!Q:Q)</f>
        <v>-10876.2509053874</v>
      </c>
      <c r="D180" s="33">
        <f ca="1">SUMIF('Cash Flows - Financing'!B:B,'Payments - Financing'!B162,'Cash Flows - Financing'!R:R)</f>
        <v>-3021.1808070520551</v>
      </c>
      <c r="E180" s="33">
        <f ca="1">C180+D180</f>
        <v>-13897.431712439455</v>
      </c>
      <c r="F180" s="39" t="s">
        <v>19</v>
      </c>
    </row>
    <row r="181" spans="1:6" ht="15" x14ac:dyDescent="0.25">
      <c r="A181" s="40" t="s">
        <v>20</v>
      </c>
      <c r="B181" s="40" t="s">
        <v>443</v>
      </c>
      <c r="C181" s="33">
        <f ca="1">SUMIF('Cash Flows - Financing'!B:B,'Payments - Financing'!B163,'Cash Flows - Financing'!Q:Q)</f>
        <v>-42083.333333333336</v>
      </c>
      <c r="D181" s="33">
        <f ca="1">SUMIF('Cash Flows - Financing'!B:B,'Payments - Financing'!B163,'Cash Flows - Financing'!R:R)</f>
        <v>-85569.444444444438</v>
      </c>
      <c r="E181" s="33">
        <f ca="1">C181+D181</f>
        <v>-127652.77777777778</v>
      </c>
      <c r="F181" s="39" t="s">
        <v>19</v>
      </c>
    </row>
    <row r="182" spans="1:6" ht="15" x14ac:dyDescent="0.25">
      <c r="A182" s="40" t="s">
        <v>20</v>
      </c>
      <c r="B182" s="40" t="s">
        <v>447</v>
      </c>
      <c r="C182" s="33">
        <f ca="1">SUMIF('Cash Flows - Financing'!B:B,'Payments - Financing'!B164,'Cash Flows - Financing'!Q:Q)</f>
        <v>-58770.833333333343</v>
      </c>
      <c r="D182" s="33">
        <f ca="1">SUMIF('Cash Flows - Financing'!B:B,'Payments - Financing'!B164,'Cash Flows - Financing'!R:R)</f>
        <v>-28437.500000000004</v>
      </c>
      <c r="E182" s="33">
        <f ca="1">C182+D182</f>
        <v>-87208.333333333343</v>
      </c>
      <c r="F182" s="39" t="s">
        <v>19</v>
      </c>
    </row>
    <row r="183" spans="1:6" ht="15" x14ac:dyDescent="0.25">
      <c r="A183" s="40" t="s">
        <v>20</v>
      </c>
      <c r="B183" s="40" t="s">
        <v>449</v>
      </c>
      <c r="C183" s="33">
        <f ca="1">SUMIF('Cash Flows - Financing'!B:B,'Payments - Financing'!B165,'Cash Flows - Financing'!Q:Q)</f>
        <v>-372.63888888888891</v>
      </c>
      <c r="D183" s="33">
        <f ca="1">SUMIF('Cash Flows - Financing'!B:B,'Payments - Financing'!B165,'Cash Flows - Financing'!R:R)</f>
        <v>-33537.5</v>
      </c>
      <c r="E183" s="33">
        <f ca="1">C183+D183</f>
        <v>-33910.138888888891</v>
      </c>
      <c r="F183" s="39" t="s">
        <v>19</v>
      </c>
    </row>
    <row r="184" spans="1:6" ht="15" x14ac:dyDescent="0.25">
      <c r="A184" s="40" t="s">
        <v>20</v>
      </c>
      <c r="B184" s="40" t="s">
        <v>451</v>
      </c>
      <c r="C184" s="33">
        <f ca="1">SUMIF('Cash Flows - Financing'!B:B,'Payments - Financing'!B166,'Cash Flows - Financing'!Q:Q)</f>
        <v>-257.68518415444447</v>
      </c>
      <c r="D184" s="33">
        <f ca="1">SUMIF('Cash Flows - Financing'!B:B,'Payments - Financing'!B166,'Cash Flows - Financing'!R:R)</f>
        <v>-23191.666573899998</v>
      </c>
      <c r="E184" s="33">
        <f ca="1">C184+D184</f>
        <v>-23449.351758054443</v>
      </c>
      <c r="F184" s="39" t="s">
        <v>19</v>
      </c>
    </row>
    <row r="185" spans="1:6" ht="15" x14ac:dyDescent="0.25">
      <c r="A185" s="40" t="s">
        <v>20</v>
      </c>
      <c r="B185" s="40" t="s">
        <v>453</v>
      </c>
      <c r="C185" s="33">
        <f ca="1">SUMIF('Cash Flows - Financing'!B:B,'Payments - Financing'!B167,'Cash Flows - Financing'!Q:Q)</f>
        <v>-901.89814917888896</v>
      </c>
      <c r="D185" s="33">
        <f ca="1">SUMIF('Cash Flows - Financing'!B:B,'Payments - Financing'!B167,'Cash Flows - Financing'!R:R)</f>
        <v>-81170.833426099998</v>
      </c>
      <c r="E185" s="33">
        <f ca="1">C185+D185</f>
        <v>-82072.731575278885</v>
      </c>
      <c r="F185" s="39" t="s">
        <v>19</v>
      </c>
    </row>
    <row r="186" spans="1:6" ht="15" x14ac:dyDescent="0.25">
      <c r="A186" s="40" t="s">
        <v>20</v>
      </c>
      <c r="B186" s="40" t="s">
        <v>455</v>
      </c>
      <c r="C186" s="33">
        <f ca="1">SUMIF('Cash Flows - Financing'!B:B,'Payments - Financing'!B168,'Cash Flows - Financing'!Q:Q)</f>
        <v>-1234.8464186666668</v>
      </c>
      <c r="D186" s="33">
        <f ca="1">SUMIF('Cash Flows - Financing'!B:B,'Payments - Financing'!B168,'Cash Flows - Financing'!R:R)</f>
        <v>-2315.337035</v>
      </c>
      <c r="E186" s="33">
        <f ca="1">C186+D186</f>
        <v>-3550.1834536666665</v>
      </c>
      <c r="F186" s="39" t="s">
        <v>19</v>
      </c>
    </row>
    <row r="187" spans="1:6" ht="15" x14ac:dyDescent="0.25">
      <c r="A187" s="40" t="s">
        <v>20</v>
      </c>
      <c r="B187" s="40" t="s">
        <v>461</v>
      </c>
      <c r="C187" s="33">
        <f ca="1">SUMIF('Cash Flows - Financing'!B:B,'Payments - Financing'!B170,'Cash Flows - Financing'!Q:Q)</f>
        <v>-3579.6302316666665</v>
      </c>
      <c r="D187" s="33">
        <f ca="1">SUMIF('Cash Flows - Financing'!B:B,'Payments - Financing'!B170,'Cash Flows - Financing'!R:R)</f>
        <v>-550.71234333333325</v>
      </c>
      <c r="E187" s="33">
        <f ca="1">C187+D187</f>
        <v>-4130.3425749999997</v>
      </c>
      <c r="F187" s="39" t="s">
        <v>19</v>
      </c>
    </row>
    <row r="188" spans="1:6" ht="15" x14ac:dyDescent="0.25">
      <c r="A188" s="40" t="s">
        <v>20</v>
      </c>
      <c r="B188" s="40" t="s">
        <v>465</v>
      </c>
      <c r="C188" s="33">
        <f ca="1">SUMIF('Cash Flows - Financing'!B:B,'Payments - Financing'!B171,'Cash Flows - Financing'!Q:Q)</f>
        <v>0</v>
      </c>
      <c r="D188" s="33">
        <f ca="1">SUMIF('Cash Flows - Financing'!B:B,'Payments - Financing'!B171,'Cash Flows - Financing'!R:R)</f>
        <v>0</v>
      </c>
      <c r="E188" s="33">
        <f ca="1">C188+D188</f>
        <v>0</v>
      </c>
      <c r="F188" s="39" t="s">
        <v>19</v>
      </c>
    </row>
    <row r="189" spans="1:6" ht="15" x14ac:dyDescent="0.25">
      <c r="A189" s="40" t="s">
        <v>20</v>
      </c>
      <c r="B189" s="40" t="s">
        <v>469</v>
      </c>
      <c r="C189" s="33">
        <f ca="1">SUMIF('Cash Flows - Financing'!B:B,'Payments - Financing'!B172,'Cash Flows - Financing'!Q:Q)</f>
        <v>-42083.333333333336</v>
      </c>
      <c r="D189" s="33">
        <f ca="1">SUMIF('Cash Flows - Financing'!B:B,'Payments - Financing'!B172,'Cash Flows - Financing'!R:R)</f>
        <v>-85569.444444444438</v>
      </c>
      <c r="E189" s="33">
        <f ca="1">C189+D189</f>
        <v>-127652.77777777778</v>
      </c>
      <c r="F189" s="39" t="s">
        <v>19</v>
      </c>
    </row>
    <row r="190" spans="1:6" ht="15" x14ac:dyDescent="0.25">
      <c r="A190" s="40" t="s">
        <v>20</v>
      </c>
      <c r="B190" s="40" t="s">
        <v>471</v>
      </c>
      <c r="C190" s="33">
        <f ca="1">SUMIF('Cash Flows - Financing'!B:B,'Payments - Financing'!B173,'Cash Flows - Financing'!Q:Q)</f>
        <v>-1662.7777777777778</v>
      </c>
      <c r="D190" s="33">
        <f ca="1">SUMIF('Cash Flows - Financing'!B:B,'Payments - Financing'!B173,'Cash Flows - Financing'!R:R)</f>
        <v>-151312.77777777778</v>
      </c>
      <c r="E190" s="33">
        <f ca="1">C190+D190</f>
        <v>-152975.55555555556</v>
      </c>
      <c r="F190" s="39" t="s">
        <v>19</v>
      </c>
    </row>
    <row r="191" spans="1:6" ht="15" x14ac:dyDescent="0.25">
      <c r="A191" s="40" t="s">
        <v>20</v>
      </c>
      <c r="B191" s="40" t="s">
        <v>481</v>
      </c>
      <c r="C191" s="33">
        <f ca="1">SUMIF('Cash Flows - Financing'!B:B,'Payments - Financing'!B176,'Cash Flows - Financing'!Q:Q)</f>
        <v>-37726.027397260274</v>
      </c>
      <c r="D191" s="33">
        <f ca="1">SUMIF('Cash Flows - Financing'!B:B,'Payments - Financing'!B176,'Cash Flows - Financing'!R:R)</f>
        <v>-156143.83561643836</v>
      </c>
      <c r="E191" s="33">
        <f ca="1">C191+D191</f>
        <v>-193869.86301369863</v>
      </c>
      <c r="F191" s="39" t="s">
        <v>19</v>
      </c>
    </row>
    <row r="192" spans="1:6" ht="15" x14ac:dyDescent="0.25">
      <c r="A192" s="40" t="s">
        <v>20</v>
      </c>
      <c r="B192" s="40" t="s">
        <v>485</v>
      </c>
      <c r="C192" s="33">
        <f ca="1">SUMIF('Cash Flows - Financing'!B:B,'Payments - Financing'!B177,'Cash Flows - Financing'!Q:Q)</f>
        <v>-1173.5</v>
      </c>
      <c r="D192" s="33">
        <f ca="1">SUMIF('Cash Flows - Financing'!B:B,'Payments - Financing'!B177,'Cash Flows - Financing'!R:R)</f>
        <v>-4856.9861111111104</v>
      </c>
      <c r="E192" s="33">
        <f ca="1">C192+D192</f>
        <v>-6030.4861111111104</v>
      </c>
      <c r="F192" s="39" t="s">
        <v>19</v>
      </c>
    </row>
    <row r="193" spans="1:6" ht="15" x14ac:dyDescent="0.25">
      <c r="A193" s="40" t="s">
        <v>20</v>
      </c>
      <c r="B193" s="40" t="s">
        <v>491</v>
      </c>
      <c r="C193" s="33">
        <f ca="1">SUMIF('Cash Flows - Financing'!B:B,'Payments - Financing'!B179,'Cash Flows - Financing'!Q:Q)</f>
        <v>-71469</v>
      </c>
      <c r="D193" s="33">
        <f ca="1">SUMIF('Cash Flows - Financing'!B:B,'Payments - Financing'!B179,'Cash Flows - Financing'!R:R)</f>
        <v>-295802.25</v>
      </c>
      <c r="E193" s="33">
        <f ca="1">C193+D193</f>
        <v>-367271.25</v>
      </c>
      <c r="F193" s="39" t="s">
        <v>19</v>
      </c>
    </row>
    <row r="194" spans="1:6" ht="15" x14ac:dyDescent="0.25">
      <c r="A194" s="40" t="s">
        <v>20</v>
      </c>
      <c r="B194" s="40" t="s">
        <v>493</v>
      </c>
      <c r="C194" s="33">
        <f ca="1">SUMIF('Cash Flows - Financing'!B:B,'Payments - Financing'!B180,'Cash Flows - Financing'!Q:Q)</f>
        <v>-2947</v>
      </c>
      <c r="D194" s="33">
        <f ca="1">SUMIF('Cash Flows - Financing'!B:B,'Payments - Financing'!B180,'Cash Flows - Financing'!R:R)</f>
        <v>-12197.305555555555</v>
      </c>
      <c r="E194" s="33">
        <f ca="1">C194+D194</f>
        <v>-15144.305555555555</v>
      </c>
      <c r="F194" s="39" t="s">
        <v>19</v>
      </c>
    </row>
    <row r="195" spans="1:6" ht="15" x14ac:dyDescent="0.25">
      <c r="A195" s="40" t="s">
        <v>20</v>
      </c>
      <c r="B195" s="40" t="s">
        <v>497</v>
      </c>
      <c r="C195" s="33">
        <f ca="1">SUMIF('Cash Flows - Financing'!B:B,'Payments - Financing'!B181,'Cash Flows - Financing'!Q:Q)</f>
        <v>-1059.1684722222224</v>
      </c>
      <c r="D195" s="33">
        <f ca="1">SUMIF('Cash Flows - Financing'!B:B,'Payments - Financing'!B181,'Cash Flows - Financing'!R:R)</f>
        <v>-95325.16250000002</v>
      </c>
      <c r="E195" s="33">
        <f ca="1">C195+D195</f>
        <v>-96384.330972222248</v>
      </c>
      <c r="F195" s="39" t="s">
        <v>19</v>
      </c>
    </row>
    <row r="196" spans="1:6" ht="15" x14ac:dyDescent="0.25">
      <c r="A196" s="40" t="s">
        <v>20</v>
      </c>
      <c r="B196" s="40" t="s">
        <v>499</v>
      </c>
      <c r="C196" s="33">
        <f ca="1">SUMIF('Cash Flows - Financing'!B:B,'Payments - Financing'!B182,'Cash Flows - Financing'!Q:Q)</f>
        <v>-38397.56356266667</v>
      </c>
      <c r="D196" s="33">
        <f ca="1">SUMIF('Cash Flows - Financing'!B:B,'Payments - Financing'!B182,'Cash Flows - Financing'!R:R)</f>
        <v>0</v>
      </c>
      <c r="E196" s="33">
        <f ca="1">C196+D196</f>
        <v>-38397.56356266667</v>
      </c>
      <c r="F196" s="39" t="s">
        <v>19</v>
      </c>
    </row>
    <row r="197" spans="1:6" ht="15" x14ac:dyDescent="0.25">
      <c r="A197" s="40" t="s">
        <v>20</v>
      </c>
      <c r="B197" s="40" t="s">
        <v>501</v>
      </c>
      <c r="C197" s="33">
        <f ca="1">SUMIF('Cash Flows - Financing'!B:B,'Payments - Financing'!B183,'Cash Flows - Financing'!Q:Q)</f>
        <v>-29339.181193055556</v>
      </c>
      <c r="D197" s="33">
        <f ca="1">SUMIF('Cash Flows - Financing'!B:B,'Payments - Financing'!B183,'Cash Flows - Financing'!R:R)</f>
        <v>0</v>
      </c>
      <c r="E197" s="33">
        <f ca="1">C197+D197</f>
        <v>-29339.181193055556</v>
      </c>
      <c r="F197" s="39" t="s">
        <v>19</v>
      </c>
    </row>
    <row r="198" spans="1:6" ht="15" x14ac:dyDescent="0.25">
      <c r="A198" s="40" t="s">
        <v>20</v>
      </c>
      <c r="B198" s="40" t="s">
        <v>503</v>
      </c>
      <c r="C198" s="33">
        <f ca="1">SUMIF('Cash Flows - Financing'!B:B,'Payments - Financing'!B184,'Cash Flows - Financing'!Q:Q)</f>
        <v>-38169.384222222216</v>
      </c>
      <c r="D198" s="33">
        <f ca="1">SUMIF('Cash Flows - Financing'!B:B,'Payments - Financing'!B184,'Cash Flows - Financing'!R:R)</f>
        <v>0</v>
      </c>
      <c r="E198" s="33">
        <f ca="1">C198+D198</f>
        <v>-38169.384222222216</v>
      </c>
      <c r="F198" s="39" t="s">
        <v>19</v>
      </c>
    </row>
    <row r="199" spans="1:6" ht="15" x14ac:dyDescent="0.25">
      <c r="A199" s="40" t="s">
        <v>20</v>
      </c>
      <c r="B199" s="40" t="s">
        <v>505</v>
      </c>
      <c r="C199" s="33">
        <f ca="1">SUMIF('Cash Flows - Financing'!B:B,'Payments - Financing'!B185,'Cash Flows - Financing'!Q:Q)</f>
        <v>-6445.7143072000008</v>
      </c>
      <c r="D199" s="33">
        <f ca="1">SUMIF('Cash Flows - Financing'!B:B,'Payments - Financing'!B185,'Cash Flows - Financing'!R:R)</f>
        <v>-30214.285814999999</v>
      </c>
      <c r="E199" s="33">
        <f ca="1">C199+D199</f>
        <v>-36660.000122199999</v>
      </c>
      <c r="F199" s="39" t="s">
        <v>19</v>
      </c>
    </row>
    <row r="200" spans="1:6" ht="15" x14ac:dyDescent="0.25">
      <c r="A200" s="40" t="s">
        <v>20</v>
      </c>
      <c r="B200" s="40" t="s">
        <v>507</v>
      </c>
      <c r="C200" s="33">
        <f ca="1">SUMIF('Cash Flows - Financing'!B:B,'Payments - Financing'!B186,'Cash Flows - Financing'!Q:Q)</f>
        <v>-21119.403629506673</v>
      </c>
      <c r="D200" s="33">
        <f ca="1">SUMIF('Cash Flows - Financing'!B:B,'Payments - Financing'!B186,'Cash Flows - Financing'!R:R)</f>
        <v>-6427.6445828933347</v>
      </c>
      <c r="E200" s="33">
        <f ca="1">C200+D200</f>
        <v>-27547.048212400008</v>
      </c>
      <c r="F200" s="39" t="s">
        <v>19</v>
      </c>
    </row>
    <row r="201" spans="1:6" ht="15" x14ac:dyDescent="0.25">
      <c r="A201" s="40" t="s">
        <v>20</v>
      </c>
      <c r="B201" s="40" t="s">
        <v>510</v>
      </c>
      <c r="C201" s="33">
        <f ca="1">SUMIF('Cash Flows - Financing'!B:B,'Payments - Financing'!B187,'Cash Flows - Financing'!Q:Q)</f>
        <v>-7540.1530838266654</v>
      </c>
      <c r="D201" s="33">
        <f ca="1">SUMIF('Cash Flows - Financing'!B:B,'Payments - Financing'!B187,'Cash Flows - Financing'!R:R)</f>
        <v>-4629.9185602444441</v>
      </c>
      <c r="E201" s="33">
        <f ca="1">C201+D201</f>
        <v>-12170.071644071109</v>
      </c>
      <c r="F201" s="39" t="s">
        <v>19</v>
      </c>
    </row>
    <row r="202" spans="1:6" ht="15" x14ac:dyDescent="0.25">
      <c r="A202" s="40" t="s">
        <v>20</v>
      </c>
      <c r="B202" s="40" t="s">
        <v>512</v>
      </c>
      <c r="C202" s="33">
        <f ca="1">SUMIF('Cash Flows - Financing'!B:B,'Payments - Financing'!B188,'Cash Flows - Financing'!Q:Q)</f>
        <v>-27978.456202666664</v>
      </c>
      <c r="D202" s="33">
        <f ca="1">SUMIF('Cash Flows - Financing'!B:B,'Payments - Financing'!B188,'Cash Flows - Financing'!R:R)</f>
        <v>-5021.7741902222224</v>
      </c>
      <c r="E202" s="33">
        <f ca="1">C202+D202</f>
        <v>-33000.230392888887</v>
      </c>
      <c r="F202" s="39" t="s">
        <v>19</v>
      </c>
    </row>
    <row r="203" spans="1:6" ht="15" x14ac:dyDescent="0.25">
      <c r="A203" s="40" t="s">
        <v>20</v>
      </c>
      <c r="B203" s="40" t="s">
        <v>514</v>
      </c>
      <c r="C203" s="33">
        <f ca="1">SUMIF('Cash Flows - Financing'!B:B,'Payments - Financing'!B189,'Cash Flows - Financing'!Q:Q)</f>
        <v>-25425.334871111107</v>
      </c>
      <c r="D203" s="33">
        <f ca="1">SUMIF('Cash Flows - Financing'!B:B,'Payments - Financing'!B189,'Cash Flows - Financing'!R:R)</f>
        <v>0</v>
      </c>
      <c r="E203" s="33">
        <f ca="1">C203+D203</f>
        <v>-25425.334871111107</v>
      </c>
      <c r="F203" s="39" t="s">
        <v>19</v>
      </c>
    </row>
    <row r="204" spans="1:6" ht="15" x14ac:dyDescent="0.25">
      <c r="A204" s="40" t="s">
        <v>20</v>
      </c>
      <c r="B204" s="40" t="s">
        <v>516</v>
      </c>
      <c r="C204" s="33">
        <f ca="1">SUMIF('Cash Flows - Financing'!B:B,'Payments - Financing'!B190,'Cash Flows - Financing'!Q:Q)</f>
        <v>-43945.026561020051</v>
      </c>
      <c r="D204" s="33">
        <f ca="1">SUMIF('Cash Flows - Financing'!B:B,'Payments - Financing'!B190,'Cash Flows - Financing'!R:R)</f>
        <v>0</v>
      </c>
      <c r="E204" s="33">
        <f ca="1">C204+D204</f>
        <v>-43945.026561020051</v>
      </c>
      <c r="F204" s="39" t="s">
        <v>19</v>
      </c>
    </row>
    <row r="205" spans="1:6" ht="15" x14ac:dyDescent="0.25">
      <c r="A205" s="40" t="s">
        <v>20</v>
      </c>
      <c r="B205" s="40" t="s">
        <v>518</v>
      </c>
      <c r="C205" s="33">
        <f ca="1">SUMIF('Cash Flows - Financing'!B:B,'Payments - Financing'!B191,'Cash Flows - Financing'!Q:Q)</f>
        <v>-11409.934843055555</v>
      </c>
      <c r="D205" s="33">
        <f ca="1">SUMIF('Cash Flows - Financing'!B:B,'Payments - Financing'!B191,'Cash Flows - Financing'!R:R)</f>
        <v>0</v>
      </c>
      <c r="E205" s="33">
        <f ca="1">C205+D205</f>
        <v>-11409.934843055555</v>
      </c>
      <c r="F205" s="39" t="s">
        <v>19</v>
      </c>
    </row>
    <row r="206" spans="1:6" ht="15" x14ac:dyDescent="0.25">
      <c r="A206" s="40" t="s">
        <v>20</v>
      </c>
      <c r="B206" s="40" t="s">
        <v>520</v>
      </c>
      <c r="C206" s="33">
        <f ca="1">SUMIF('Cash Flows - Financing'!B:B,'Payments - Financing'!B192,'Cash Flows - Financing'!Q:Q)</f>
        <v>-10211.810836499999</v>
      </c>
      <c r="D206" s="33">
        <f ca="1">SUMIF('Cash Flows - Financing'!B:B,'Payments - Financing'!B192,'Cash Flows - Financing'!R:R)</f>
        <v>0</v>
      </c>
      <c r="E206" s="33">
        <f ca="1">C206+D206</f>
        <v>-10211.810836499999</v>
      </c>
      <c r="F206" s="39" t="s">
        <v>19</v>
      </c>
    </row>
    <row r="207" spans="1:6" ht="15" x14ac:dyDescent="0.25">
      <c r="A207" s="40" t="s">
        <v>20</v>
      </c>
      <c r="B207" s="40" t="s">
        <v>522</v>
      </c>
      <c r="C207" s="33">
        <f ca="1">SUMIF('Cash Flows - Financing'!B:B,'Payments - Financing'!B193,'Cash Flows - Financing'!Q:Q)</f>
        <v>-2481.6806345066666</v>
      </c>
      <c r="D207" s="33">
        <f ca="1">SUMIF('Cash Flows - Financing'!B:B,'Payments - Financing'!B193,'Cash Flows - Financing'!R:R)</f>
        <v>-16337.730843835556</v>
      </c>
      <c r="E207" s="33">
        <f ca="1">C207+D207</f>
        <v>-18819.411478342223</v>
      </c>
      <c r="F207" s="39" t="s">
        <v>19</v>
      </c>
    </row>
    <row r="208" spans="1:6" ht="15" x14ac:dyDescent="0.25">
      <c r="A208" s="40" t="s">
        <v>20</v>
      </c>
      <c r="B208" s="40" t="s">
        <v>524</v>
      </c>
      <c r="C208" s="33">
        <f ca="1">SUMIF('Cash Flows - Financing'!B:B,'Payments - Financing'!B194,'Cash Flows - Financing'!Q:Q)</f>
        <v>-2481.5156291466665</v>
      </c>
      <c r="D208" s="33">
        <f ca="1">SUMIF('Cash Flows - Financing'!B:B,'Payments - Financing'!B194,'Cash Flows - Financing'!R:R)</f>
        <v>-16336.644558548887</v>
      </c>
      <c r="E208" s="33">
        <f ca="1">C208+D208</f>
        <v>-18818.160187695554</v>
      </c>
      <c r="F208" s="39" t="s">
        <v>19</v>
      </c>
    </row>
    <row r="209" spans="1:6" ht="15" x14ac:dyDescent="0.25">
      <c r="A209" s="40" t="s">
        <v>20</v>
      </c>
      <c r="B209" s="40" t="s">
        <v>526</v>
      </c>
      <c r="C209" s="33">
        <f ca="1">SUMIF('Cash Flows - Financing'!B:B,'Payments - Financing'!B195,'Cash Flows - Financing'!Q:Q)</f>
        <v>-6395.5280380688891</v>
      </c>
      <c r="D209" s="33">
        <f ca="1">SUMIF('Cash Flows - Financing'!B:B,'Payments - Financing'!B195,'Cash Flows - Financing'!R:R)</f>
        <v>0</v>
      </c>
      <c r="E209" s="33">
        <f ca="1">C209+D209</f>
        <v>-6395.5280380688891</v>
      </c>
      <c r="F209" s="39" t="s">
        <v>19</v>
      </c>
    </row>
    <row r="210" spans="1:6" ht="15" x14ac:dyDescent="0.25">
      <c r="A210" s="40" t="s">
        <v>20</v>
      </c>
      <c r="B210" s="40" t="s">
        <v>528</v>
      </c>
      <c r="C210" s="33">
        <f ca="1">SUMIF('Cash Flows - Financing'!B:B,'Payments - Financing'!B196,'Cash Flows - Financing'!Q:Q)</f>
        <v>-3750.6877728133331</v>
      </c>
      <c r="D210" s="33">
        <f ca="1">SUMIF('Cash Flows - Financing'!B:B,'Payments - Financing'!B196,'Cash Flows - Financing'!R:R)</f>
        <v>0</v>
      </c>
      <c r="E210" s="33">
        <f ca="1">C210+D210</f>
        <v>-3750.6877728133331</v>
      </c>
      <c r="F210" s="39" t="s">
        <v>19</v>
      </c>
    </row>
    <row r="211" spans="1:6" ht="15" x14ac:dyDescent="0.25">
      <c r="A211" s="40" t="s">
        <v>20</v>
      </c>
      <c r="B211" s="40" t="s">
        <v>530</v>
      </c>
      <c r="C211" s="33">
        <f ca="1">SUMIF('Cash Flows - Financing'!B:B,'Payments - Financing'!B197,'Cash Flows - Financing'!Q:Q)</f>
        <v>-13349.558533481111</v>
      </c>
      <c r="D211" s="33">
        <f ca="1">SUMIF('Cash Flows - Financing'!B:B,'Payments - Financing'!B197,'Cash Flows - Financing'!R:R)</f>
        <v>0</v>
      </c>
      <c r="E211" s="33">
        <f ca="1">C211+D211</f>
        <v>-13349.558533481111</v>
      </c>
      <c r="F211" s="39" t="s">
        <v>19</v>
      </c>
    </row>
    <row r="212" spans="1:6" ht="15" x14ac:dyDescent="0.25">
      <c r="A212" s="40" t="s">
        <v>20</v>
      </c>
      <c r="B212" s="40" t="s">
        <v>532</v>
      </c>
      <c r="C212" s="33">
        <f ca="1">SUMIF('Cash Flows - Financing'!B:B,'Payments - Financing'!B198,'Cash Flows - Financing'!Q:Q)</f>
        <v>-3512.0545939111116</v>
      </c>
      <c r="D212" s="33">
        <f ca="1">SUMIF('Cash Flows - Financing'!B:B,'Payments - Financing'!B198,'Cash Flows - Financing'!R:R)</f>
        <v>0</v>
      </c>
      <c r="E212" s="33">
        <f ca="1">C212+D212</f>
        <v>-3512.0545939111116</v>
      </c>
      <c r="F212" s="39" t="s">
        <v>19</v>
      </c>
    </row>
    <row r="213" spans="1:6" ht="15" x14ac:dyDescent="0.25">
      <c r="A213" s="40" t="s">
        <v>20</v>
      </c>
      <c r="B213" s="40" t="s">
        <v>534</v>
      </c>
      <c r="C213" s="33">
        <f ca="1">SUMIF('Cash Flows - Financing'!B:B,'Payments - Financing'!B199,'Cash Flows - Financing'!Q:Q)</f>
        <v>-5318.7086971333329</v>
      </c>
      <c r="D213" s="33">
        <f ca="1">SUMIF('Cash Flows - Financing'!B:B,'Payments - Financing'!B199,'Cash Flows - Financing'!R:R)</f>
        <v>-2095.2488806888887</v>
      </c>
      <c r="E213" s="33">
        <f ca="1">C213+D213</f>
        <v>-7413.9575778222215</v>
      </c>
      <c r="F213" s="39" t="s">
        <v>19</v>
      </c>
    </row>
    <row r="214" spans="1:6" ht="15" x14ac:dyDescent="0.25">
      <c r="A214" s="40" t="s">
        <v>20</v>
      </c>
      <c r="B214" s="40" t="s">
        <v>536</v>
      </c>
      <c r="C214" s="33">
        <f ca="1">SUMIF('Cash Flows - Financing'!B:B,'Payments - Financing'!B200,'Cash Flows - Financing'!Q:Q)</f>
        <v>-5860.0599762800002</v>
      </c>
      <c r="D214" s="33">
        <f ca="1">SUMIF('Cash Flows - Financing'!B:B,'Payments - Financing'!B200,'Cash Flows - Financing'!R:R)</f>
        <v>0</v>
      </c>
      <c r="E214" s="33">
        <f ca="1">C214+D214</f>
        <v>-5860.0599762800002</v>
      </c>
      <c r="F214" s="39" t="s">
        <v>19</v>
      </c>
    </row>
    <row r="215" spans="1:6" ht="15" x14ac:dyDescent="0.25">
      <c r="A215" s="40" t="s">
        <v>20</v>
      </c>
      <c r="B215" s="40" t="s">
        <v>538</v>
      </c>
      <c r="C215" s="33">
        <f ca="1">SUMIF('Cash Flows - Financing'!B:B,'Payments - Financing'!B201,'Cash Flows - Financing'!Q:Q)</f>
        <v>-5264.2020819444442</v>
      </c>
      <c r="D215" s="33">
        <f ca="1">SUMIF('Cash Flows - Financing'!B:B,'Payments - Financing'!B201,'Cash Flows - Financing'!R:R)</f>
        <v>0</v>
      </c>
      <c r="E215" s="33">
        <f ca="1">C215+D215</f>
        <v>-5264.2020819444442</v>
      </c>
      <c r="F215" s="39" t="s">
        <v>19</v>
      </c>
    </row>
    <row r="216" spans="1:6" ht="15" x14ac:dyDescent="0.25">
      <c r="A216" s="40" t="s">
        <v>20</v>
      </c>
      <c r="B216" s="40" t="s">
        <v>540</v>
      </c>
      <c r="C216" s="33">
        <f ca="1">SUMIF('Cash Flows - Financing'!B:B,'Payments - Financing'!B202,'Cash Flows - Financing'!Q:Q)</f>
        <v>-7720.9588313666654</v>
      </c>
      <c r="D216" s="33">
        <f ca="1">SUMIF('Cash Flows - Financing'!B:B,'Payments - Financing'!B202,'Cash Flows - Financing'!R:R)</f>
        <v>0</v>
      </c>
      <c r="E216" s="33">
        <f ca="1">C216+D216</f>
        <v>-7720.9588313666654</v>
      </c>
      <c r="F216" s="39" t="s">
        <v>19</v>
      </c>
    </row>
    <row r="217" spans="1:6" ht="15" x14ac:dyDescent="0.25">
      <c r="A217" s="40" t="s">
        <v>20</v>
      </c>
      <c r="B217" s="40" t="s">
        <v>542</v>
      </c>
      <c r="C217" s="33">
        <f ca="1">SUMIF('Cash Flows - Financing'!B:B,'Payments - Financing'!B203,'Cash Flows - Financing'!Q:Q)</f>
        <v>-787.58135570833326</v>
      </c>
      <c r="D217" s="33">
        <f ca="1">SUMIF('Cash Flows - Financing'!B:B,'Payments - Financing'!B203,'Cash Flows - Financing'!R:R)</f>
        <v>-1029.9140805416664</v>
      </c>
      <c r="E217" s="33">
        <f ca="1">C217+D217</f>
        <v>-1817.4954362499998</v>
      </c>
      <c r="F217" s="39" t="s">
        <v>19</v>
      </c>
    </row>
    <row r="218" spans="1:6" ht="15" x14ac:dyDescent="0.25">
      <c r="A218" s="40" t="s">
        <v>20</v>
      </c>
      <c r="B218" s="40" t="s">
        <v>544</v>
      </c>
      <c r="C218" s="33">
        <f ca="1">SUMIF('Cash Flows - Financing'!B:B,'Payments - Financing'!B204,'Cash Flows - Financing'!Q:Q)</f>
        <v>-1257.2376658400001</v>
      </c>
      <c r="D218" s="33">
        <f ca="1">SUMIF('Cash Flows - Financing'!B:B,'Payments - Financing'!B204,'Cash Flows - Financing'!R:R)</f>
        <v>-8276.8146334466674</v>
      </c>
      <c r="E218" s="33">
        <f ca="1">C218+D218</f>
        <v>-9534.0522992866681</v>
      </c>
      <c r="F218" s="39" t="s">
        <v>19</v>
      </c>
    </row>
    <row r="219" spans="1:6" ht="15" x14ac:dyDescent="0.25">
      <c r="A219" s="40" t="s">
        <v>20</v>
      </c>
      <c r="B219" s="40" t="s">
        <v>546</v>
      </c>
      <c r="C219" s="33">
        <f ca="1">SUMIF('Cash Flows - Financing'!B:B,'Payments - Financing'!B205,'Cash Flows - Financing'!Q:Q)</f>
        <v>0</v>
      </c>
      <c r="D219" s="33">
        <f ca="1">SUMIF('Cash Flows - Financing'!B:B,'Payments - Financing'!B205,'Cash Flows - Financing'!R:R)</f>
        <v>0</v>
      </c>
      <c r="E219" s="33">
        <f ca="1">C219+D219</f>
        <v>0</v>
      </c>
      <c r="F219" s="39" t="s">
        <v>19</v>
      </c>
    </row>
    <row r="220" spans="1:6" ht="15" x14ac:dyDescent="0.25">
      <c r="A220" s="40" t="s">
        <v>20</v>
      </c>
      <c r="B220" s="40" t="s">
        <v>548</v>
      </c>
      <c r="C220" s="33">
        <f ca="1">SUMIF('Cash Flows - Financing'!B:B,'Payments - Financing'!B206,'Cash Flows - Financing'!Q:Q)</f>
        <v>-10.291532250000001</v>
      </c>
      <c r="D220" s="33">
        <f ca="1">SUMIF('Cash Flows - Financing'!B:B,'Payments - Financing'!B206,'Cash Flows - Financing'!R:R)</f>
        <v>-936.52943475000006</v>
      </c>
      <c r="E220" s="33">
        <f ca="1">C220+D220</f>
        <v>-946.82096700000011</v>
      </c>
      <c r="F220" s="39" t="s">
        <v>19</v>
      </c>
    </row>
    <row r="221" spans="1:6" ht="15" x14ac:dyDescent="0.25">
      <c r="A221" s="40" t="s">
        <v>20</v>
      </c>
      <c r="B221" s="40" t="s">
        <v>550</v>
      </c>
      <c r="C221" s="33">
        <f ca="1">SUMIF('Cash Flows - Financing'!B:B,'Payments - Financing'!B207,'Cash Flows - Financing'!Q:Q)</f>
        <v>-8.4568608749999985</v>
      </c>
      <c r="D221" s="33">
        <f ca="1">SUMIF('Cash Flows - Financing'!B:B,'Payments - Financing'!B207,'Cash Flows - Financing'!R:R)</f>
        <v>-769.57433962499988</v>
      </c>
      <c r="E221" s="33">
        <f ca="1">C221+D221</f>
        <v>-778.03120049999984</v>
      </c>
      <c r="F221" s="39" t="s">
        <v>19</v>
      </c>
    </row>
    <row r="222" spans="1:6" ht="15" x14ac:dyDescent="0.25">
      <c r="A222" s="40" t="s">
        <v>20</v>
      </c>
      <c r="B222" s="40" t="s">
        <v>552</v>
      </c>
      <c r="C222" s="33">
        <f ca="1">SUMIF('Cash Flows - Financing'!B:B,'Payments - Financing'!B208,'Cash Flows - Financing'!Q:Q)</f>
        <v>-3030.7302470533336</v>
      </c>
      <c r="D222" s="33">
        <f ca="1">SUMIF('Cash Flows - Financing'!B:B,'Payments - Financing'!B208,'Cash Flows - Financing'!R:R)</f>
        <v>0</v>
      </c>
      <c r="E222" s="33">
        <f ca="1">C222+D222</f>
        <v>-3030.7302470533336</v>
      </c>
      <c r="F222" s="39" t="s">
        <v>19</v>
      </c>
    </row>
    <row r="223" spans="1:6" ht="15" x14ac:dyDescent="0.25">
      <c r="A223" s="40" t="s">
        <v>20</v>
      </c>
      <c r="B223" s="40" t="s">
        <v>554</v>
      </c>
      <c r="C223" s="33">
        <f ca="1">SUMIF('Cash Flows - Financing'!B:B,'Payments - Financing'!B209,'Cash Flows - Financing'!Q:Q)</f>
        <v>0</v>
      </c>
      <c r="D223" s="33">
        <f ca="1">SUMIF('Cash Flows - Financing'!B:B,'Payments - Financing'!B209,'Cash Flows - Financing'!R:R)</f>
        <v>0</v>
      </c>
      <c r="E223" s="33">
        <f ca="1">C223+D223</f>
        <v>0</v>
      </c>
      <c r="F223" s="39" t="s">
        <v>19</v>
      </c>
    </row>
    <row r="224" spans="1:6" ht="15" x14ac:dyDescent="0.25">
      <c r="A224" s="40" t="s">
        <v>20</v>
      </c>
      <c r="B224" s="40" t="s">
        <v>558</v>
      </c>
      <c r="C224" s="33">
        <f ca="1">SUMIF('Cash Flows - Financing'!B:B,'Payments - Financing'!B210,'Cash Flows - Financing'!Q:Q)</f>
        <v>-150.21769279222224</v>
      </c>
      <c r="D224" s="33">
        <f ca="1">SUMIF('Cash Flows - Financing'!B:B,'Payments - Financing'!B210,'Cash Flows - Financing'!R:R)</f>
        <v>-72.685980383333344</v>
      </c>
      <c r="E224" s="33">
        <f ca="1">C224+D224</f>
        <v>-222.90367317555558</v>
      </c>
      <c r="F224" s="39" t="s">
        <v>19</v>
      </c>
    </row>
    <row r="225" spans="1:6" ht="15" x14ac:dyDescent="0.25">
      <c r="A225" s="40" t="s">
        <v>20</v>
      </c>
      <c r="B225" s="40" t="s">
        <v>560</v>
      </c>
      <c r="C225" s="33">
        <f ca="1">SUMIF('Cash Flows - Financing'!B:B,'Payments - Financing'!B211,'Cash Flows - Financing'!Q:Q)</f>
        <v>-77.258125126388876</v>
      </c>
      <c r="D225" s="33">
        <f ca="1">SUMIF('Cash Flows - Financing'!B:B,'Payments - Financing'!B211,'Cash Flows - Financing'!R:R)</f>
        <v>-2317.7437537916667</v>
      </c>
      <c r="E225" s="33">
        <f ca="1">C225+D225</f>
        <v>-2395.0018789180554</v>
      </c>
      <c r="F225" s="39" t="s">
        <v>19</v>
      </c>
    </row>
    <row r="226" spans="1:6" ht="15" x14ac:dyDescent="0.25">
      <c r="A226" s="40" t="s">
        <v>20</v>
      </c>
      <c r="B226" s="40" t="s">
        <v>563</v>
      </c>
      <c r="C226" s="33">
        <f ca="1">SUMIF('Cash Flows - Financing'!B:B,'Payments - Financing'!B212,'Cash Flows - Financing'!Q:Q)</f>
        <v>-8358.3700199999985</v>
      </c>
      <c r="D226" s="33">
        <f ca="1">SUMIF('Cash Flows - Financing'!B:B,'Payments - Financing'!B212,'Cash Flows - Financing'!R:R)</f>
        <v>0</v>
      </c>
      <c r="E226" s="33">
        <f ca="1">C226+D226</f>
        <v>-8358.3700199999985</v>
      </c>
      <c r="F226" s="39" t="s">
        <v>19</v>
      </c>
    </row>
    <row r="227" spans="1:6" ht="15" x14ac:dyDescent="0.25">
      <c r="A227" s="40" t="s">
        <v>20</v>
      </c>
      <c r="B227" s="40" t="s">
        <v>565</v>
      </c>
      <c r="C227" s="33">
        <f ca="1">SUMIF('Cash Flows - Financing'!B:B,'Payments - Financing'!B213,'Cash Flows - Financing'!Q:Q)</f>
        <v>-2092.4402266666666</v>
      </c>
      <c r="D227" s="33">
        <f ca="1">SUMIF('Cash Flows - Financing'!B:B,'Payments - Financing'!B213,'Cash Flows - Financing'!R:R)</f>
        <v>0</v>
      </c>
      <c r="E227" s="33">
        <f ca="1">C227+D227</f>
        <v>-2092.4402266666666</v>
      </c>
      <c r="F227" s="39" t="s">
        <v>19</v>
      </c>
    </row>
    <row r="228" spans="1:6" ht="15" x14ac:dyDescent="0.25">
      <c r="A228" s="40" t="s">
        <v>20</v>
      </c>
      <c r="B228" s="40" t="s">
        <v>568</v>
      </c>
      <c r="C228" s="33">
        <f ca="1">SUMIF('Cash Flows - Financing'!B:B,'Payments - Financing'!B214,'Cash Flows - Financing'!Q:Q)</f>
        <v>-26922.226046999996</v>
      </c>
      <c r="D228" s="33">
        <f ca="1">SUMIF('Cash Flows - Financing'!B:B,'Payments - Financing'!B214,'Cash Flows - Financing'!R:R)</f>
        <v>0</v>
      </c>
      <c r="E228" s="33">
        <f ca="1">C228+D228</f>
        <v>-26922.226046999996</v>
      </c>
      <c r="F228" s="39" t="s">
        <v>19</v>
      </c>
    </row>
    <row r="229" spans="1:6" ht="15" x14ac:dyDescent="0.25">
      <c r="A229" s="40" t="s">
        <v>20</v>
      </c>
      <c r="B229" s="40" t="s">
        <v>571</v>
      </c>
      <c r="C229" s="33">
        <f ca="1">SUMIF('Cash Flows - Financing'!B:B,'Payments - Financing'!B215,'Cash Flows - Financing'!Q:Q)</f>
        <v>-459.87811521666663</v>
      </c>
      <c r="D229" s="33">
        <f ca="1">SUMIF('Cash Flows - Financing'!B:B,'Payments - Financing'!B215,'Cash Flows - Financing'!R:R)</f>
        <v>-794.33492628333329</v>
      </c>
      <c r="E229" s="33">
        <f ca="1">C229+D229</f>
        <v>-1254.2130414999999</v>
      </c>
      <c r="F229" s="39" t="s">
        <v>19</v>
      </c>
    </row>
    <row r="230" spans="1:6" ht="15" x14ac:dyDescent="0.25">
      <c r="A230" s="40" t="s">
        <v>20</v>
      </c>
      <c r="B230" s="40" t="s">
        <v>573</v>
      </c>
      <c r="C230" s="33">
        <f ca="1">SUMIF('Cash Flows - Financing'!B:B,'Payments - Financing'!B216,'Cash Flows - Financing'!Q:Q)</f>
        <v>-3578.4693178333332</v>
      </c>
      <c r="D230" s="33">
        <f ca="1">SUMIF('Cash Flows - Financing'!B:B,'Payments - Financing'!B216,'Cash Flows - Financing'!R:R)</f>
        <v>0</v>
      </c>
      <c r="E230" s="33">
        <f ca="1">C230+D230</f>
        <v>-3578.4693178333332</v>
      </c>
      <c r="F230" s="39" t="s">
        <v>19</v>
      </c>
    </row>
    <row r="231" spans="1:6" ht="15" x14ac:dyDescent="0.25">
      <c r="A231" s="40" t="s">
        <v>20</v>
      </c>
      <c r="B231" s="40" t="s">
        <v>576</v>
      </c>
      <c r="C231" s="33">
        <f ca="1">SUMIF('Cash Flows - Financing'!B:B,'Payments - Financing'!B217,'Cash Flows - Financing'!Q:Q)</f>
        <v>-675.61094797777764</v>
      </c>
      <c r="D231" s="33">
        <f ca="1">SUMIF('Cash Flows - Financing'!B:B,'Payments - Financing'!B217,'Cash Flows - Financing'!R:R)</f>
        <v>-61480.596265977765</v>
      </c>
      <c r="E231" s="33">
        <f ca="1">C231+D231</f>
        <v>-62156.207213955546</v>
      </c>
      <c r="F231" s="39" t="s">
        <v>19</v>
      </c>
    </row>
    <row r="232" spans="1:6" ht="15" x14ac:dyDescent="0.25">
      <c r="A232" s="40" t="s">
        <v>20</v>
      </c>
      <c r="B232" s="40" t="s">
        <v>579</v>
      </c>
      <c r="C232" s="33">
        <f ca="1">SUMIF('Cash Flows - Financing'!B:B,'Payments - Financing'!B218,'Cash Flows - Financing'!Q:Q)</f>
        <v>-15706.357233333332</v>
      </c>
      <c r="D232" s="33">
        <f ca="1">SUMIF('Cash Flows - Financing'!B:B,'Payments - Financing'!B218,'Cash Flows - Financing'!R:R)</f>
        <v>0</v>
      </c>
      <c r="E232" s="33">
        <f ca="1">C232+D232</f>
        <v>-15706.357233333332</v>
      </c>
      <c r="F232" s="39" t="s">
        <v>19</v>
      </c>
    </row>
    <row r="233" spans="1:6" ht="15" x14ac:dyDescent="0.25">
      <c r="A233" s="40" t="s">
        <v>20</v>
      </c>
      <c r="B233" s="40" t="s">
        <v>582</v>
      </c>
      <c r="C233" s="33">
        <f ca="1">SUMIF('Cash Flows - Financing'!B:B,'Payments - Financing'!B219,'Cash Flows - Financing'!Q:Q)</f>
        <v>-14772.185833333333</v>
      </c>
      <c r="D233" s="33">
        <f ca="1">SUMIF('Cash Flows - Financing'!B:B,'Payments - Financing'!B219,'Cash Flows - Financing'!R:R)</f>
        <v>0</v>
      </c>
      <c r="E233" s="33">
        <f ca="1">C233+D233</f>
        <v>-14772.185833333333</v>
      </c>
      <c r="F233" s="39" t="s">
        <v>19</v>
      </c>
    </row>
    <row r="234" spans="1:6" ht="15" x14ac:dyDescent="0.25">
      <c r="A234" s="40" t="s">
        <v>20</v>
      </c>
      <c r="B234" s="40" t="s">
        <v>585</v>
      </c>
      <c r="C234" s="33">
        <f ca="1">SUMIF('Cash Flows - Financing'!B:B,'Payments - Financing'!B220,'Cash Flows - Financing'!Q:Q)</f>
        <v>-13027.280145833334</v>
      </c>
      <c r="D234" s="33">
        <f ca="1">SUMIF('Cash Flows - Financing'!B:B,'Payments - Financing'!B220,'Cash Flows - Financing'!R:R)</f>
        <v>0</v>
      </c>
      <c r="E234" s="33">
        <f ca="1">C234+D234</f>
        <v>-13027.280145833334</v>
      </c>
      <c r="F234" s="39" t="s">
        <v>19</v>
      </c>
    </row>
    <row r="235" spans="1:6" ht="15" x14ac:dyDescent="0.25">
      <c r="A235" s="40" t="s">
        <v>20</v>
      </c>
      <c r="B235" s="40" t="s">
        <v>588</v>
      </c>
      <c r="C235" s="33">
        <f ca="1">SUMIF('Cash Flows - Financing'!B:B,'Payments - Financing'!B221,'Cash Flows - Financing'!Q:Q)</f>
        <v>-22593.390554166665</v>
      </c>
      <c r="D235" s="33">
        <f ca="1">SUMIF('Cash Flows - Financing'!B:B,'Payments - Financing'!B221,'Cash Flows - Financing'!R:R)</f>
        <v>0</v>
      </c>
      <c r="E235" s="33">
        <f ca="1">C235+D235</f>
        <v>-22593.390554166665</v>
      </c>
      <c r="F235" s="39" t="s">
        <v>19</v>
      </c>
    </row>
    <row r="236" spans="1:6" ht="15" x14ac:dyDescent="0.25">
      <c r="A236" s="40" t="s">
        <v>20</v>
      </c>
      <c r="B236" s="40" t="s">
        <v>590</v>
      </c>
      <c r="C236" s="33">
        <f ca="1">SUMIF('Cash Flows - Financing'!B:B,'Payments - Financing'!B222,'Cash Flows - Financing'!Q:Q)</f>
        <v>-2178.1128825000001</v>
      </c>
      <c r="D236" s="33">
        <f ca="1">SUMIF('Cash Flows - Financing'!B:B,'Payments - Financing'!B222,'Cash Flows - Financing'!R:R)</f>
        <v>0</v>
      </c>
      <c r="E236" s="33">
        <f ca="1">C236+D236</f>
        <v>-2178.1128825000001</v>
      </c>
      <c r="F236" s="39" t="s">
        <v>19</v>
      </c>
    </row>
    <row r="237" spans="1:6" ht="15" x14ac:dyDescent="0.25">
      <c r="A237" s="40" t="s">
        <v>20</v>
      </c>
      <c r="B237" s="40" t="s">
        <v>592</v>
      </c>
      <c r="C237" s="33">
        <f ca="1">SUMIF('Cash Flows - Financing'!B:B,'Payments - Financing'!B223,'Cash Flows - Financing'!Q:Q)</f>
        <v>-7395.3755416666663</v>
      </c>
      <c r="D237" s="33">
        <f ca="1">SUMIF('Cash Flows - Financing'!B:B,'Payments - Financing'!B223,'Cash Flows - Financing'!R:R)</f>
        <v>0</v>
      </c>
      <c r="E237" s="33">
        <f ca="1">C237+D237</f>
        <v>-7395.3755416666663</v>
      </c>
      <c r="F237" s="39" t="s">
        <v>19</v>
      </c>
    </row>
    <row r="238" spans="1:6" ht="15" x14ac:dyDescent="0.25">
      <c r="A238" s="40" t="s">
        <v>20</v>
      </c>
      <c r="B238" s="40" t="s">
        <v>594</v>
      </c>
      <c r="C238" s="33">
        <f ca="1">SUMIF('Cash Flows - Financing'!B:B,'Payments - Financing'!B224,'Cash Flows - Financing'!Q:Q)</f>
        <v>-7378.0054338222226</v>
      </c>
      <c r="D238" s="33">
        <f ca="1">SUMIF('Cash Flows - Financing'!B:B,'Payments - Financing'!B224,'Cash Flows - Financing'!R:R)</f>
        <v>-6455.7547545944444</v>
      </c>
      <c r="E238" s="33">
        <f ca="1">C238+D238</f>
        <v>-13833.760188416667</v>
      </c>
      <c r="F238" s="39" t="s">
        <v>19</v>
      </c>
    </row>
    <row r="239" spans="1:6" ht="15" x14ac:dyDescent="0.25">
      <c r="A239" s="40" t="s">
        <v>20</v>
      </c>
      <c r="B239" s="40" t="s">
        <v>597</v>
      </c>
      <c r="C239" s="33">
        <f ca="1">SUMIF('Cash Flows - Financing'!B:B,'Payments - Financing'!B225,'Cash Flows - Financing'!Q:Q)</f>
        <v>-8281.6253839166675</v>
      </c>
      <c r="D239" s="33">
        <f ca="1">SUMIF('Cash Flows - Financing'!B:B,'Payments - Financing'!B225,'Cash Flows - Financing'!R:R)</f>
        <v>0</v>
      </c>
      <c r="E239" s="33">
        <f ca="1">C239+D239</f>
        <v>-8281.6253839166675</v>
      </c>
      <c r="F239" s="39" t="s">
        <v>19</v>
      </c>
    </row>
    <row r="240" spans="1:6" ht="15" x14ac:dyDescent="0.25">
      <c r="A240" s="40" t="s">
        <v>20</v>
      </c>
      <c r="B240" s="40" t="s">
        <v>599</v>
      </c>
      <c r="C240" s="33">
        <f ca="1">SUMIF('Cash Flows - Financing'!B:B,'Payments - Financing'!B226,'Cash Flows - Financing'!Q:Q)</f>
        <v>-13988.775539999997</v>
      </c>
      <c r="D240" s="33">
        <f ca="1">SUMIF('Cash Flows - Financing'!B:B,'Payments - Financing'!B226,'Cash Flows - Financing'!R:R)</f>
        <v>0</v>
      </c>
      <c r="E240" s="33">
        <f ca="1">C240+D240</f>
        <v>-13988.775539999997</v>
      </c>
      <c r="F240" s="39" t="s">
        <v>19</v>
      </c>
    </row>
    <row r="241" spans="1:6" ht="15" x14ac:dyDescent="0.25">
      <c r="A241" s="40" t="s">
        <v>20</v>
      </c>
      <c r="B241" s="40" t="s">
        <v>601</v>
      </c>
      <c r="C241" s="33">
        <f ca="1">SUMIF('Cash Flows - Financing'!B:B,'Payments - Financing'!B227,'Cash Flows - Financing'!Q:Q)</f>
        <v>-11478.768082333332</v>
      </c>
      <c r="D241" s="33">
        <f ca="1">SUMIF('Cash Flows - Financing'!B:B,'Payments - Financing'!B227,'Cash Flows - Financing'!R:R)</f>
        <v>0</v>
      </c>
      <c r="E241" s="33">
        <f ca="1">C241+D241</f>
        <v>-11478.768082333332</v>
      </c>
      <c r="F241" s="39" t="s">
        <v>19</v>
      </c>
    </row>
    <row r="242" spans="1:6" ht="15" x14ac:dyDescent="0.25">
      <c r="A242" s="40" t="s">
        <v>20</v>
      </c>
      <c r="B242" s="40" t="s">
        <v>603</v>
      </c>
      <c r="C242" s="33">
        <f ca="1">SUMIF('Cash Flows - Financing'!B:B,'Payments - Financing'!B228,'Cash Flows - Financing'!Q:Q)</f>
        <v>-5343.75</v>
      </c>
      <c r="D242" s="33">
        <f ca="1">SUMIF('Cash Flows - Financing'!B:B,'Payments - Financing'!B228,'Cash Flows - Financing'!R:R)</f>
        <v>0</v>
      </c>
      <c r="E242" s="33">
        <f ca="1">C242+D242</f>
        <v>-5343.75</v>
      </c>
      <c r="F242" s="39" t="s">
        <v>19</v>
      </c>
    </row>
    <row r="243" spans="1:6" ht="15" x14ac:dyDescent="0.25">
      <c r="A243" s="40" t="s">
        <v>20</v>
      </c>
      <c r="B243" s="40" t="s">
        <v>605</v>
      </c>
      <c r="C243" s="33">
        <f ca="1">SUMIF('Cash Flows - Financing'!B:B,'Payments - Financing'!B229,'Cash Flows - Financing'!Q:Q)</f>
        <v>-71.644444444444431</v>
      </c>
      <c r="D243" s="33">
        <f ca="1">SUMIF('Cash Flows - Financing'!B:B,'Payments - Financing'!B229,'Cash Flows - Financing'!R:R)</f>
        <v>-6519.6444444444433</v>
      </c>
      <c r="E243" s="33">
        <f ca="1">C243+D243</f>
        <v>-6591.2888888888874</v>
      </c>
      <c r="F243" s="39" t="s">
        <v>19</v>
      </c>
    </row>
    <row r="244" spans="1:6" ht="15" x14ac:dyDescent="0.25">
      <c r="A244" s="40" t="s">
        <v>20</v>
      </c>
      <c r="B244" s="40" t="s">
        <v>609</v>
      </c>
      <c r="C244" s="33">
        <f ca="1">SUMIF('Cash Flows - Financing'!B:B,'Payments - Financing'!B230,'Cash Flows - Financing'!Q:Q)</f>
        <v>-1172.9391972222222</v>
      </c>
      <c r="D244" s="33">
        <f ca="1">SUMIF('Cash Flows - Financing'!B:B,'Payments - Financing'!B230,'Cash Flows - Financing'!R:R)</f>
        <v>-2025.9858861111111</v>
      </c>
      <c r="E244" s="33">
        <f ca="1">C244+D244</f>
        <v>-3198.9250833333335</v>
      </c>
      <c r="F244" s="39" t="s">
        <v>19</v>
      </c>
    </row>
    <row r="245" spans="1:6" ht="15" x14ac:dyDescent="0.25">
      <c r="A245" s="40" t="s">
        <v>20</v>
      </c>
      <c r="B245" s="40" t="s">
        <v>611</v>
      </c>
      <c r="C245" s="33">
        <f ca="1">SUMIF('Cash Flows - Financing'!B:B,'Payments - Financing'!B231,'Cash Flows - Financing'!Q:Q)</f>
        <v>-662.90687291666666</v>
      </c>
      <c r="D245" s="33">
        <f ca="1">SUMIF('Cash Flows - Financing'!B:B,'Payments - Financing'!B231,'Cash Flows - Financing'!R:R)</f>
        <v>0</v>
      </c>
      <c r="E245" s="33">
        <f ca="1">C245+D245</f>
        <v>-662.90687291666666</v>
      </c>
      <c r="F245" s="39" t="s">
        <v>19</v>
      </c>
    </row>
    <row r="246" spans="1:6" ht="15" x14ac:dyDescent="0.25">
      <c r="A246" s="40" t="s">
        <v>20</v>
      </c>
      <c r="B246" s="40" t="s">
        <v>614</v>
      </c>
      <c r="C246" s="33">
        <f ca="1">SUMIF('Cash Flows - Financing'!B:B,'Payments - Financing'!B232,'Cash Flows - Financing'!Q:Q)</f>
        <v>-5811.1633333333339</v>
      </c>
      <c r="D246" s="33">
        <f ca="1">SUMIF('Cash Flows - Financing'!B:B,'Payments - Financing'!B232,'Cash Flows - Financing'!R:R)</f>
        <v>0</v>
      </c>
      <c r="E246" s="33">
        <f ca="1">C246+D246</f>
        <v>-5811.1633333333339</v>
      </c>
      <c r="F246" s="39" t="s">
        <v>19</v>
      </c>
    </row>
    <row r="247" spans="1:6" ht="15" x14ac:dyDescent="0.25">
      <c r="A247" s="40" t="s">
        <v>20</v>
      </c>
      <c r="B247" s="40" t="s">
        <v>616</v>
      </c>
      <c r="C247" s="33">
        <f ca="1">SUMIF('Cash Flows - Financing'!B:B,'Payments - Financing'!B233,'Cash Flows - Financing'!Q:Q)</f>
        <v>-3672.9838198444436</v>
      </c>
      <c r="D247" s="33">
        <f ca="1">SUMIF('Cash Flows - Financing'!B:B,'Payments - Financing'!B233,'Cash Flows - Financing'!R:R)</f>
        <v>0</v>
      </c>
      <c r="E247" s="33">
        <f ca="1">C247+D247</f>
        <v>-3672.9838198444436</v>
      </c>
      <c r="F247" s="39" t="s">
        <v>19</v>
      </c>
    </row>
    <row r="248" spans="1:6" ht="15" x14ac:dyDescent="0.25">
      <c r="A248" s="40" t="s">
        <v>20</v>
      </c>
      <c r="B248" s="40" t="s">
        <v>619</v>
      </c>
      <c r="C248" s="33">
        <f ca="1">SUMIF('Cash Flows - Financing'!B:B,'Payments - Financing'!B234,'Cash Flows - Financing'!Q:Q)</f>
        <v>-6381.0284766666664</v>
      </c>
      <c r="D248" s="33">
        <f ca="1">SUMIF('Cash Flows - Financing'!B:B,'Payments - Financing'!B234,'Cash Flows - Financing'!R:R)</f>
        <v>0</v>
      </c>
      <c r="E248" s="33">
        <f ca="1">C248+D248</f>
        <v>-6381.0284766666664</v>
      </c>
      <c r="F248" s="39" t="s">
        <v>19</v>
      </c>
    </row>
    <row r="249" spans="1:6" ht="15" x14ac:dyDescent="0.25">
      <c r="A249" s="40" t="s">
        <v>20</v>
      </c>
      <c r="B249" s="40" t="s">
        <v>621</v>
      </c>
      <c r="C249" s="33">
        <f ca="1">SUMIF('Cash Flows - Financing'!B:B,'Payments - Financing'!B235,'Cash Flows - Financing'!Q:Q)</f>
        <v>-4301.7547641666661</v>
      </c>
      <c r="D249" s="33">
        <f ca="1">SUMIF('Cash Flows - Financing'!B:B,'Payments - Financing'!B235,'Cash Flows - Financing'!R:R)</f>
        <v>0</v>
      </c>
      <c r="E249" s="33">
        <f ca="1">C249+D249</f>
        <v>-4301.7547641666661</v>
      </c>
      <c r="F249" s="39" t="s">
        <v>19</v>
      </c>
    </row>
    <row r="250" spans="1:6" ht="15" x14ac:dyDescent="0.25">
      <c r="A250" s="40" t="s">
        <v>20</v>
      </c>
      <c r="B250" s="40" t="s">
        <v>623</v>
      </c>
      <c r="C250" s="33">
        <f ca="1">SUMIF('Cash Flows - Financing'!B:B,'Payments - Financing'!B236,'Cash Flows - Financing'!Q:Q)</f>
        <v>0</v>
      </c>
      <c r="D250" s="33">
        <f ca="1">SUMIF('Cash Flows - Financing'!B:B,'Payments - Financing'!B236,'Cash Flows - Financing'!R:R)</f>
        <v>0</v>
      </c>
      <c r="E250" s="33">
        <f ca="1">C250+D250</f>
        <v>0</v>
      </c>
      <c r="F250" s="39" t="s">
        <v>19</v>
      </c>
    </row>
    <row r="251" spans="1:6" ht="15" x14ac:dyDescent="0.25">
      <c r="A251" s="40" t="s">
        <v>20</v>
      </c>
      <c r="B251" s="40" t="s">
        <v>625</v>
      </c>
      <c r="C251" s="33">
        <f ca="1">SUMIF('Cash Flows - Financing'!B:B,'Payments - Financing'!B237,'Cash Flows - Financing'!Q:Q)</f>
        <v>-3612.0107166666667</v>
      </c>
      <c r="D251" s="33">
        <f ca="1">SUMIF('Cash Flows - Financing'!B:B,'Payments - Financing'!B237,'Cash Flows - Financing'!R:R)</f>
        <v>0</v>
      </c>
      <c r="E251" s="33">
        <f ca="1">C251+D251</f>
        <v>-3612.0107166666667</v>
      </c>
      <c r="F251" s="39" t="s">
        <v>19</v>
      </c>
    </row>
    <row r="252" spans="1:6" ht="15" x14ac:dyDescent="0.25">
      <c r="A252" s="40" t="s">
        <v>20</v>
      </c>
      <c r="B252" s="40" t="s">
        <v>627</v>
      </c>
      <c r="C252" s="33">
        <f ca="1">SUMIF('Cash Flows - Financing'!B:B,'Payments - Financing'!B238,'Cash Flows - Financing'!Q:Q)</f>
        <v>-3508.6255499999997</v>
      </c>
      <c r="D252" s="33">
        <f ca="1">SUMIF('Cash Flows - Financing'!B:B,'Payments - Financing'!B238,'Cash Flows - Financing'!R:R)</f>
        <v>0</v>
      </c>
      <c r="E252" s="33">
        <f ca="1">C252+D252</f>
        <v>-3508.6255499999997</v>
      </c>
      <c r="F252" s="39" t="s">
        <v>19</v>
      </c>
    </row>
    <row r="253" spans="1:6" ht="15" x14ac:dyDescent="0.25">
      <c r="A253" s="40" t="s">
        <v>20</v>
      </c>
      <c r="B253" s="40" t="s">
        <v>629</v>
      </c>
      <c r="C253" s="33">
        <f ca="1">SUMIF('Cash Flows - Financing'!B:B,'Payments - Financing'!B239,'Cash Flows - Financing'!Q:Q)</f>
        <v>-3318.2032666666664</v>
      </c>
      <c r="D253" s="33">
        <f ca="1">SUMIF('Cash Flows - Financing'!B:B,'Payments - Financing'!B239,'Cash Flows - Financing'!R:R)</f>
        <v>0</v>
      </c>
      <c r="E253" s="33">
        <f ca="1">C253+D253</f>
        <v>-3318.2032666666664</v>
      </c>
      <c r="F253" s="39" t="s">
        <v>19</v>
      </c>
    </row>
    <row r="254" spans="1:6" ht="15" x14ac:dyDescent="0.25">
      <c r="A254" s="40" t="s">
        <v>20</v>
      </c>
      <c r="B254" s="40" t="s">
        <v>631</v>
      </c>
      <c r="C254" s="33">
        <f ca="1">SUMIF('Cash Flows - Financing'!B:B,'Payments - Financing'!B240,'Cash Flows - Financing'!Q:Q)</f>
        <v>-12636.59744</v>
      </c>
      <c r="D254" s="33">
        <f ca="1">SUMIF('Cash Flows - Financing'!B:B,'Payments - Financing'!B240,'Cash Flows - Financing'!R:R)</f>
        <v>0</v>
      </c>
      <c r="E254" s="33">
        <f ca="1">C254+D254</f>
        <v>-12636.59744</v>
      </c>
      <c r="F254" s="39" t="s">
        <v>19</v>
      </c>
    </row>
    <row r="255" spans="1:6" ht="15" x14ac:dyDescent="0.25">
      <c r="A255" s="40" t="s">
        <v>20</v>
      </c>
      <c r="B255" s="40" t="s">
        <v>633</v>
      </c>
      <c r="C255" s="33">
        <f ca="1">SUMIF('Cash Flows - Financing'!B:B,'Payments - Financing'!B241,'Cash Flows - Financing'!Q:Q)</f>
        <v>-644.20921546666659</v>
      </c>
      <c r="D255" s="33">
        <f ca="1">SUMIF('Cash Flows - Financing'!B:B,'Payments - Financing'!B241,'Cash Flows - Financing'!R:R)</f>
        <v>-1112.7250085333333</v>
      </c>
      <c r="E255" s="33">
        <f ca="1">C255+D255</f>
        <v>-1756.9342239999999</v>
      </c>
      <c r="F255" s="39" t="s">
        <v>19</v>
      </c>
    </row>
    <row r="256" spans="1:6" ht="15" x14ac:dyDescent="0.25">
      <c r="A256" s="40" t="s">
        <v>20</v>
      </c>
      <c r="B256" s="40" t="s">
        <v>635</v>
      </c>
      <c r="C256" s="33">
        <f ca="1">SUMIF('Cash Flows - Financing'!B:B,'Payments - Financing'!B242,'Cash Flows - Financing'!Q:Q)</f>
        <v>0</v>
      </c>
      <c r="D256" s="33">
        <f ca="1">SUMIF('Cash Flows - Financing'!B:B,'Payments - Financing'!B242,'Cash Flows - Financing'!R:R)</f>
        <v>0</v>
      </c>
      <c r="E256" s="33">
        <f ca="1">C256+D256</f>
        <v>0</v>
      </c>
      <c r="F256" s="39" t="s">
        <v>19</v>
      </c>
    </row>
    <row r="257" spans="1:6" ht="15" x14ac:dyDescent="0.25">
      <c r="A257" s="40" t="s">
        <v>20</v>
      </c>
      <c r="B257" s="40" t="s">
        <v>637</v>
      </c>
      <c r="C257" s="33">
        <f ca="1">SUMIF('Cash Flows - Financing'!B:B,'Payments - Financing'!B243,'Cash Flows - Financing'!Q:Q)</f>
        <v>-1992.1120113555553</v>
      </c>
      <c r="D257" s="33">
        <f ca="1">SUMIF('Cash Flows - Financing'!B:B,'Payments - Financing'!B243,'Cash Flows - Financing'!R:R)</f>
        <v>0</v>
      </c>
      <c r="E257" s="33">
        <f ca="1">C257+D257</f>
        <v>-1992.1120113555553</v>
      </c>
      <c r="F257" s="39" t="s">
        <v>19</v>
      </c>
    </row>
    <row r="258" spans="1:6" ht="15" x14ac:dyDescent="0.25">
      <c r="A258" s="40" t="s">
        <v>20</v>
      </c>
      <c r="B258" s="40" t="s">
        <v>640</v>
      </c>
      <c r="C258" s="33">
        <f ca="1">SUMIF('Cash Flows - Financing'!B:B,'Payments - Financing'!B244,'Cash Flows - Financing'!Q:Q)</f>
        <v>-4452.4634153333336</v>
      </c>
      <c r="D258" s="33">
        <f ca="1">SUMIF('Cash Flows - Financing'!B:B,'Payments - Financing'!B244,'Cash Flows - Financing'!R:R)</f>
        <v>0</v>
      </c>
      <c r="E258" s="33">
        <f ca="1">C258+D258</f>
        <v>-4452.4634153333336</v>
      </c>
      <c r="F258" s="39" t="s">
        <v>19</v>
      </c>
    </row>
    <row r="259" spans="1:6" ht="15" x14ac:dyDescent="0.25">
      <c r="A259" s="40" t="s">
        <v>20</v>
      </c>
      <c r="B259" s="40" t="s">
        <v>642</v>
      </c>
      <c r="C259" s="33">
        <f ca="1">SUMIF('Cash Flows - Financing'!B:B,'Payments - Financing'!B245,'Cash Flows - Financing'!Q:Q)</f>
        <v>-601.4114417666666</v>
      </c>
      <c r="D259" s="33">
        <f ca="1">SUMIF('Cash Flows - Financing'!B:B,'Payments - Financing'!B245,'Cash Flows - Financing'!R:R)</f>
        <v>-1038.8015812333331</v>
      </c>
      <c r="E259" s="33">
        <f ca="1">C259+D259</f>
        <v>-1640.2130229999998</v>
      </c>
      <c r="F259" s="39" t="s">
        <v>19</v>
      </c>
    </row>
    <row r="260" spans="1:6" ht="15" x14ac:dyDescent="0.25">
      <c r="A260" s="40" t="s">
        <v>20</v>
      </c>
      <c r="B260" s="40" t="s">
        <v>644</v>
      </c>
      <c r="C260" s="33">
        <f ca="1">SUMIF('Cash Flows - Financing'!B:B,'Payments - Financing'!B246,'Cash Flows - Financing'!Q:Q)</f>
        <v>-3400.0389249166665</v>
      </c>
      <c r="D260" s="33">
        <f ca="1">SUMIF('Cash Flows - Financing'!B:B,'Payments - Financing'!B246,'Cash Flows - Financing'!R:R)</f>
        <v>0</v>
      </c>
      <c r="E260" s="33">
        <f ca="1">C260+D260</f>
        <v>-3400.0389249166665</v>
      </c>
      <c r="F260" s="39" t="s">
        <v>19</v>
      </c>
    </row>
    <row r="261" spans="1:6" ht="15" x14ac:dyDescent="0.25">
      <c r="A261" s="40" t="s">
        <v>20</v>
      </c>
      <c r="B261" s="40" t="s">
        <v>646</v>
      </c>
      <c r="C261" s="33">
        <f ca="1">SUMIF('Cash Flows - Financing'!B:B,'Payments - Financing'!B247,'Cash Flows - Financing'!Q:Q)</f>
        <v>-3212.8438833333335</v>
      </c>
      <c r="D261" s="33">
        <f ca="1">SUMIF('Cash Flows - Financing'!B:B,'Payments - Financing'!B247,'Cash Flows - Financing'!R:R)</f>
        <v>0</v>
      </c>
      <c r="E261" s="33">
        <f ca="1">C261+D261</f>
        <v>-3212.8438833333335</v>
      </c>
      <c r="F261" s="39" t="s">
        <v>19</v>
      </c>
    </row>
    <row r="262" spans="1:6" ht="15" x14ac:dyDescent="0.25">
      <c r="A262" s="40" t="s">
        <v>20</v>
      </c>
      <c r="B262" s="40" t="s">
        <v>648</v>
      </c>
      <c r="C262" s="33">
        <f ca="1">SUMIF('Cash Flows - Financing'!B:B,'Payments - Financing'!B248,'Cash Flows - Financing'!Q:Q)</f>
        <v>-3173.0311112638888</v>
      </c>
      <c r="D262" s="33">
        <f ca="1">SUMIF('Cash Flows - Financing'!B:B,'Payments - Financing'!B248,'Cash Flows - Financing'!R:R)</f>
        <v>-965.70512081944435</v>
      </c>
      <c r="E262" s="33">
        <f ca="1">C262+D262</f>
        <v>-4138.7362320833327</v>
      </c>
      <c r="F262" s="39" t="s">
        <v>19</v>
      </c>
    </row>
    <row r="263" spans="1:6" ht="15" x14ac:dyDescent="0.25">
      <c r="A263" s="40" t="s">
        <v>20</v>
      </c>
      <c r="B263" s="40" t="s">
        <v>650</v>
      </c>
      <c r="C263" s="33">
        <f ca="1">SUMIF('Cash Flows - Financing'!B:B,'Payments - Financing'!B249,'Cash Flows - Financing'!Q:Q)</f>
        <v>0</v>
      </c>
      <c r="D263" s="33">
        <f ca="1">SUMIF('Cash Flows - Financing'!B:B,'Payments - Financing'!B249,'Cash Flows - Financing'!R:R)</f>
        <v>0</v>
      </c>
      <c r="E263" s="33">
        <f ca="1">C263+D263</f>
        <v>0</v>
      </c>
      <c r="F263" s="39" t="s">
        <v>19</v>
      </c>
    </row>
    <row r="264" spans="1:6" ht="15" x14ac:dyDescent="0.25">
      <c r="A264" s="40" t="s">
        <v>20</v>
      </c>
      <c r="B264" s="40" t="s">
        <v>652</v>
      </c>
      <c r="C264" s="33">
        <f ca="1">SUMIF('Cash Flows - Financing'!B:B,'Payments - Financing'!B250,'Cash Flows - Financing'!Q:Q)</f>
        <v>-2796.1351849999996</v>
      </c>
      <c r="D264" s="33">
        <f ca="1">SUMIF('Cash Flows - Financing'!B:B,'Payments - Financing'!B250,'Cash Flows - Financing'!R:R)</f>
        <v>0</v>
      </c>
      <c r="E264" s="33">
        <f ca="1">C264+D264</f>
        <v>-2796.1351849999996</v>
      </c>
      <c r="F264" s="39" t="s">
        <v>19</v>
      </c>
    </row>
    <row r="265" spans="1:6" ht="15" x14ac:dyDescent="0.25">
      <c r="A265" s="40" t="s">
        <v>20</v>
      </c>
      <c r="B265" s="40" t="s">
        <v>654</v>
      </c>
      <c r="C265" s="33">
        <f ca="1">SUMIF('Cash Flows - Financing'!B:B,'Payments - Financing'!B251,'Cash Flows - Financing'!Q:Q)</f>
        <v>-793.92932888888902</v>
      </c>
      <c r="D265" s="33">
        <f ca="1">SUMIF('Cash Flows - Financing'!B:B,'Payments - Financing'!B251,'Cash Flows - Financing'!R:R)</f>
        <v>-694.68816277777785</v>
      </c>
      <c r="E265" s="33">
        <f ca="1">C265+D265</f>
        <v>-1488.6174916666669</v>
      </c>
      <c r="F265" s="39" t="s">
        <v>19</v>
      </c>
    </row>
    <row r="266" spans="1:6" ht="15" x14ac:dyDescent="0.25">
      <c r="A266" s="40" t="s">
        <v>20</v>
      </c>
      <c r="B266" s="40" t="s">
        <v>657</v>
      </c>
      <c r="C266" s="33">
        <f ca="1">SUMIF('Cash Flows - Financing'!B:B,'Payments - Financing'!B252,'Cash Flows - Financing'!Q:Q)</f>
        <v>-1205.2197483333334</v>
      </c>
      <c r="D266" s="33">
        <f ca="1">SUMIF('Cash Flows - Financing'!B:B,'Payments - Financing'!B252,'Cash Flows - Financing'!R:R)</f>
        <v>0</v>
      </c>
      <c r="E266" s="33">
        <f ca="1">C266+D266</f>
        <v>-1205.2197483333334</v>
      </c>
      <c r="F266" s="39" t="s">
        <v>19</v>
      </c>
    </row>
    <row r="267" spans="1:6" ht="15" x14ac:dyDescent="0.25">
      <c r="A267" s="40" t="s">
        <v>20</v>
      </c>
      <c r="B267" s="40" t="s">
        <v>659</v>
      </c>
      <c r="C267" s="33">
        <f ca="1">SUMIF('Cash Flows - Financing'!B:B,'Payments - Financing'!B253,'Cash Flows - Financing'!Q:Q)</f>
        <v>-115.12032479999999</v>
      </c>
      <c r="D267" s="33">
        <f ca="1">SUMIF('Cash Flows - Financing'!B:B,'Payments - Financing'!B253,'Cash Flows - Financing'!R:R)</f>
        <v>-100.7302842</v>
      </c>
      <c r="E267" s="33">
        <f ca="1">C267+D267</f>
        <v>-215.85060899999999</v>
      </c>
      <c r="F267" s="39" t="s">
        <v>19</v>
      </c>
    </row>
    <row r="268" spans="1:6" ht="15" x14ac:dyDescent="0.25">
      <c r="A268" s="40" t="s">
        <v>20</v>
      </c>
      <c r="B268" s="40" t="s">
        <v>662</v>
      </c>
      <c r="C268" s="33">
        <f ca="1">SUMIF('Cash Flows - Financing'!B:B,'Payments - Financing'!B254,'Cash Flows - Financing'!Q:Q)</f>
        <v>-2866.8855164444444</v>
      </c>
      <c r="D268" s="33">
        <f ca="1">SUMIF('Cash Flows - Financing'!B:B,'Payments - Financing'!B254,'Cash Flows - Financing'!R:R)</f>
        <v>-441.05931022222217</v>
      </c>
      <c r="E268" s="33">
        <f ca="1">C268+D268</f>
        <v>-3307.9448266666668</v>
      </c>
      <c r="F268" s="39" t="s">
        <v>19</v>
      </c>
    </row>
    <row r="269" spans="1:6" ht="15" x14ac:dyDescent="0.25">
      <c r="A269" s="40" t="s">
        <v>20</v>
      </c>
      <c r="B269" s="40" t="s">
        <v>676</v>
      </c>
      <c r="C269" s="33">
        <f ca="1">SUMIF('Cash Flows - Financing'!B:B,'Payments - Financing'!B259,'Cash Flows - Financing'!Q:Q)</f>
        <v>0</v>
      </c>
      <c r="D269" s="33">
        <f ca="1">SUMIF('Cash Flows - Financing'!B:B,'Payments - Financing'!B259,'Cash Flows - Financing'!R:R)</f>
        <v>0</v>
      </c>
      <c r="E269" s="33">
        <f ca="1">C269+D269</f>
        <v>0</v>
      </c>
      <c r="F269" s="39" t="s">
        <v>19</v>
      </c>
    </row>
    <row r="270" spans="1:6" ht="15" x14ac:dyDescent="0.25">
      <c r="A270" s="40" t="s">
        <v>20</v>
      </c>
      <c r="B270" s="40" t="s">
        <v>678</v>
      </c>
      <c r="C270" s="33">
        <f ca="1">SUMIF('Cash Flows - Financing'!B:B,'Payments - Financing'!B260,'Cash Flows - Financing'!Q:Q)</f>
        <v>-12416.666666666666</v>
      </c>
      <c r="D270" s="33">
        <f ca="1">SUMIF('Cash Flows - Financing'!B:B,'Payments - Financing'!B260,'Cash Flows - Financing'!R:R)</f>
        <v>-81743.055555555562</v>
      </c>
      <c r="E270" s="33">
        <f ca="1">C270+D270</f>
        <v>-94159.722222222234</v>
      </c>
      <c r="F270" s="39" t="s">
        <v>19</v>
      </c>
    </row>
    <row r="271" spans="1:6" ht="15" x14ac:dyDescent="0.25">
      <c r="A271" s="40" t="s">
        <v>20</v>
      </c>
      <c r="B271" s="40" t="s">
        <v>682</v>
      </c>
      <c r="C271" s="33">
        <f ca="1">SUMIF('Cash Flows - Financing'!B:B,'Payments - Financing'!B261,'Cash Flows - Financing'!Q:Q)</f>
        <v>-20025</v>
      </c>
      <c r="D271" s="33">
        <f ca="1">SUMIF('Cash Flows - Financing'!B:B,'Payments - Financing'!B261,'Cash Flows - Financing'!R:R)</f>
        <v>-4539</v>
      </c>
      <c r="E271" s="33">
        <f ca="1">C271+D271</f>
        <v>-24564</v>
      </c>
      <c r="F271" s="39" t="s">
        <v>19</v>
      </c>
    </row>
    <row r="272" spans="1:6" ht="15" x14ac:dyDescent="0.25">
      <c r="A272" s="40" t="s">
        <v>20</v>
      </c>
      <c r="B272" s="40" t="s">
        <v>684</v>
      </c>
      <c r="C272" s="33">
        <f ca="1">SUMIF('Cash Flows - Financing'!B:B,'Payments - Financing'!B262,'Cash Flows - Financing'!Q:Q)</f>
        <v>-2134246.3981999997</v>
      </c>
      <c r="D272" s="33">
        <f ca="1">SUMIF('Cash Flows - Financing'!B:B,'Payments - Financing'!B262,'Cash Flows - Financing'!R:R)</f>
        <v>-1665753.2863999999</v>
      </c>
      <c r="E272" s="33">
        <f ca="1">C272+D272</f>
        <v>-3799999.6845999993</v>
      </c>
      <c r="F272" s="39" t="s">
        <v>19</v>
      </c>
    </row>
    <row r="273" spans="1:6" ht="15" x14ac:dyDescent="0.25">
      <c r="A273" s="40" t="s">
        <v>20</v>
      </c>
      <c r="B273" s="40" t="s">
        <v>690</v>
      </c>
      <c r="C273" s="33">
        <f ca="1">SUMIF('Cash Flows - Financing'!B:B,'Payments - Financing'!B264,'Cash Flows - Financing'!Q:Q)</f>
        <v>-2281.0596399066662</v>
      </c>
      <c r="D273" s="33">
        <f ca="1">SUMIF('Cash Flows - Financing'!B:B,'Payments - Financing'!B264,'Cash Flows - Financing'!R:R)</f>
        <v>-898.59925208444417</v>
      </c>
      <c r="E273" s="33">
        <f ca="1">C273+D273</f>
        <v>-3179.6588919911105</v>
      </c>
      <c r="F273" s="39" t="s">
        <v>19</v>
      </c>
    </row>
    <row r="274" spans="1:6" ht="15" x14ac:dyDescent="0.25">
      <c r="A274" s="40" t="s">
        <v>20</v>
      </c>
      <c r="B274" s="40" t="s">
        <v>692</v>
      </c>
      <c r="C274" s="33">
        <f ca="1">SUMIF('Cash Flows - Financing'!B:B,'Payments - Financing'!B265,'Cash Flows - Financing'!Q:Q)</f>
        <v>-1079.7821395833332</v>
      </c>
      <c r="D274" s="33">
        <f ca="1">SUMIF('Cash Flows - Financing'!B:B,'Payments - Financing'!B265,'Cash Flows - Financing'!R:R)</f>
        <v>0</v>
      </c>
      <c r="E274" s="33">
        <f ca="1">C274+D274</f>
        <v>-1079.7821395833332</v>
      </c>
      <c r="F274" s="39" t="s">
        <v>19</v>
      </c>
    </row>
    <row r="275" spans="1:6" ht="15" x14ac:dyDescent="0.25">
      <c r="A275" s="40" t="s">
        <v>20</v>
      </c>
      <c r="B275" s="40" t="s">
        <v>694</v>
      </c>
      <c r="C275" s="33">
        <f ca="1">SUMIF('Cash Flows - Financing'!B:B,'Payments - Financing'!B266,'Cash Flows - Financing'!Q:Q)</f>
        <v>-6.6987747449999997</v>
      </c>
      <c r="D275" s="33">
        <f ca="1">SUMIF('Cash Flows - Financing'!B:B,'Payments - Financing'!B266,'Cash Flows - Financing'!R:R)</f>
        <v>-609.58850179499996</v>
      </c>
      <c r="E275" s="33">
        <f ca="1">C275+D275</f>
        <v>-616.28727653999999</v>
      </c>
      <c r="F275" s="39" t="s">
        <v>19</v>
      </c>
    </row>
    <row r="276" spans="1:6" ht="15" x14ac:dyDescent="0.25">
      <c r="A276" s="40" t="s">
        <v>20</v>
      </c>
      <c r="B276" s="40" t="s">
        <v>696</v>
      </c>
      <c r="C276" s="33">
        <f ca="1">SUMIF('Cash Flows - Financing'!B:B,'Payments - Financing'!B267,'Cash Flows - Financing'!Q:Q)</f>
        <v>-3530.8376900000003</v>
      </c>
      <c r="D276" s="33">
        <f ca="1">SUMIF('Cash Flows - Financing'!B:B,'Payments - Financing'!B267,'Cash Flows - Financing'!R:R)</f>
        <v>0</v>
      </c>
      <c r="E276" s="33">
        <f ca="1">C276+D276</f>
        <v>-3530.8376900000003</v>
      </c>
      <c r="F276" s="39" t="s">
        <v>19</v>
      </c>
    </row>
    <row r="277" spans="1:6" ht="15" x14ac:dyDescent="0.25">
      <c r="A277" s="40" t="s">
        <v>20</v>
      </c>
      <c r="B277" s="40" t="s">
        <v>698</v>
      </c>
      <c r="C277" s="33">
        <f ca="1">SUMIF('Cash Flows - Financing'!B:B,'Payments - Financing'!B268,'Cash Flows - Financing'!Q:Q)</f>
        <v>-103.9831691111111</v>
      </c>
      <c r="D277" s="33">
        <f ca="1">SUMIF('Cash Flows - Financing'!B:B,'Payments - Financing'!B268,'Cash Flows - Financing'!R:R)</f>
        <v>-7.4273692222222216</v>
      </c>
      <c r="E277" s="33">
        <f ca="1">C277+D277</f>
        <v>-111.41053833333332</v>
      </c>
      <c r="F277" s="39" t="s">
        <v>19</v>
      </c>
    </row>
    <row r="278" spans="1:6" ht="15" x14ac:dyDescent="0.25">
      <c r="A278" s="40" t="s">
        <v>20</v>
      </c>
      <c r="B278" s="40" t="s">
        <v>700</v>
      </c>
      <c r="C278" s="33">
        <f ca="1">SUMIF('Cash Flows - Financing'!B:B,'Payments - Financing'!B269,'Cash Flows - Financing'!Q:Q)</f>
        <v>-1768.79132886</v>
      </c>
      <c r="D278" s="33">
        <f ca="1">SUMIF('Cash Flows - Financing'!B:B,'Payments - Financing'!B269,'Cash Flows - Financing'!R:R)</f>
        <v>0</v>
      </c>
      <c r="E278" s="33">
        <f ca="1">C278+D278</f>
        <v>-1768.79132886</v>
      </c>
      <c r="F278" s="39" t="s">
        <v>19</v>
      </c>
    </row>
    <row r="279" spans="1:6" ht="15" x14ac:dyDescent="0.25">
      <c r="A279" s="40" t="s">
        <v>20</v>
      </c>
      <c r="B279" s="40" t="s">
        <v>702</v>
      </c>
      <c r="C279" s="33">
        <f ca="1">SUMIF('Cash Flows - Financing'!B:B,'Payments - Financing'!B270,'Cash Flows - Financing'!Q:Q)</f>
        <v>-248.21515999999997</v>
      </c>
      <c r="D279" s="33">
        <f ca="1">SUMIF('Cash Flows - Financing'!B:B,'Payments - Financing'!B270,'Cash Flows - Financing'!R:R)</f>
        <v>-7198.2396399999998</v>
      </c>
      <c r="E279" s="33">
        <f ca="1">C279+D279</f>
        <v>-7446.4547999999995</v>
      </c>
      <c r="F279" s="39" t="s">
        <v>19</v>
      </c>
    </row>
    <row r="280" spans="1:6" ht="15" x14ac:dyDescent="0.25">
      <c r="A280" s="40" t="s">
        <v>20</v>
      </c>
      <c r="B280" s="40" t="s">
        <v>704</v>
      </c>
      <c r="C280" s="33">
        <f ca="1">SUMIF('Cash Flows - Financing'!B:B,'Payments - Financing'!B271,'Cash Flows - Financing'!Q:Q)</f>
        <v>-173.07389748611109</v>
      </c>
      <c r="D280" s="33">
        <f ca="1">SUMIF('Cash Flows - Financing'!B:B,'Payments - Financing'!B271,'Cash Flows - Financing'!R:R)</f>
        <v>-5192.2169245833329</v>
      </c>
      <c r="E280" s="33">
        <f ca="1">C280+D280</f>
        <v>-5365.2908220694444</v>
      </c>
      <c r="F280" s="39" t="s">
        <v>19</v>
      </c>
    </row>
    <row r="281" spans="1:6" ht="15" x14ac:dyDescent="0.25">
      <c r="A281" s="40" t="s">
        <v>20</v>
      </c>
      <c r="B281" s="40" t="s">
        <v>708</v>
      </c>
      <c r="C281" s="33">
        <f ca="1">SUMIF('Cash Flows - Financing'!B:B,'Payments - Financing'!B272,'Cash Flows - Financing'!Q:Q)</f>
        <v>-30552.587932525435</v>
      </c>
      <c r="D281" s="33">
        <f ca="1">SUMIF('Cash Flows - Financing'!B:B,'Payments - Financing'!B272,'Cash Flows - Financing'!R:R)</f>
        <v>-6267.197524620603</v>
      </c>
      <c r="E281" s="33">
        <f ca="1">C281+D281</f>
        <v>-36819.785457146041</v>
      </c>
      <c r="F281" s="39" t="s">
        <v>19</v>
      </c>
    </row>
    <row r="282" spans="1:6" ht="15" x14ac:dyDescent="0.25">
      <c r="A282" s="40" t="s">
        <v>20</v>
      </c>
      <c r="B282" s="40" t="s">
        <v>710</v>
      </c>
      <c r="C282" s="33">
        <f ca="1">SUMIF('Cash Flows - Financing'!B:B,'Payments - Financing'!B273,'Cash Flows - Financing'!Q:Q)</f>
        <v>-61105.175865050871</v>
      </c>
      <c r="D282" s="33">
        <f ca="1">SUMIF('Cash Flows - Financing'!B:B,'Payments - Financing'!B273,'Cash Flows - Financing'!R:R)</f>
        <v>-12534.395049241206</v>
      </c>
      <c r="E282" s="33">
        <f ca="1">C282+D282</f>
        <v>-73639.570914292082</v>
      </c>
      <c r="F282" s="39" t="s">
        <v>19</v>
      </c>
    </row>
    <row r="283" spans="1:6" ht="15" x14ac:dyDescent="0.25">
      <c r="A283" s="40" t="s">
        <v>20</v>
      </c>
      <c r="B283" s="40" t="s">
        <v>712</v>
      </c>
      <c r="C283" s="33">
        <f ca="1">SUMIF('Cash Flows - Financing'!B:B,'Payments - Financing'!B274,'Cash Flows - Financing'!Q:Q)</f>
        <v>-39422.694106484429</v>
      </c>
      <c r="D283" s="33">
        <f ca="1">SUMIF('Cash Flows - Financing'!B:B,'Payments - Financing'!B274,'Cash Flows - Financing'!R:R)</f>
        <v>-8086.706483381422</v>
      </c>
      <c r="E283" s="33">
        <f ca="1">C283+D283</f>
        <v>-47509.400589865851</v>
      </c>
      <c r="F283" s="39" t="s">
        <v>19</v>
      </c>
    </row>
    <row r="284" spans="1:6" ht="15" x14ac:dyDescent="0.25">
      <c r="A284" s="40" t="s">
        <v>20</v>
      </c>
      <c r="B284" s="40" t="s">
        <v>714</v>
      </c>
      <c r="C284" s="33">
        <f ca="1">SUMIF('Cash Flows - Financing'!B:B,'Payments - Financing'!B275,'Cash Flows - Financing'!Q:Q)</f>
        <v>-80323.739241962045</v>
      </c>
      <c r="D284" s="33">
        <f ca="1">SUMIF('Cash Flows - Financing'!B:B,'Payments - Financing'!B275,'Cash Flows - Financing'!R:R)</f>
        <v>-16476.664459889653</v>
      </c>
      <c r="E284" s="33">
        <f ca="1">C284+D284</f>
        <v>-96800.403701851697</v>
      </c>
      <c r="F284" s="39" t="s">
        <v>19</v>
      </c>
    </row>
    <row r="285" spans="1:6" ht="15" x14ac:dyDescent="0.25">
      <c r="A285" s="40" t="s">
        <v>20</v>
      </c>
      <c r="B285" s="40" t="s">
        <v>716</v>
      </c>
      <c r="C285" s="33">
        <f ca="1">SUMIF('Cash Flows - Financing'!B:B,'Payments - Financing'!B276,'Cash Flows - Financing'!Q:Q)</f>
        <v>-28581.453227201215</v>
      </c>
      <c r="D285" s="33">
        <f ca="1">SUMIF('Cash Flows - Financing'!B:B,'Payments - Financing'!B276,'Cash Flows - Financing'!R:R)</f>
        <v>-5862.8622004515319</v>
      </c>
      <c r="E285" s="33">
        <f ca="1">C285+D285</f>
        <v>-34444.315427652749</v>
      </c>
      <c r="F285" s="39" t="s">
        <v>19</v>
      </c>
    </row>
    <row r="286" spans="1:6" ht="15" x14ac:dyDescent="0.25">
      <c r="A286" s="40" t="s">
        <v>20</v>
      </c>
      <c r="B286" s="40" t="s">
        <v>718</v>
      </c>
      <c r="C286" s="33">
        <f ca="1">SUMIF('Cash Flows - Financing'!B:B,'Payments - Financing'!B277,'Cash Flows - Financing'!Q:Q)</f>
        <v>-75395.902478651478</v>
      </c>
      <c r="D286" s="33">
        <f ca="1">SUMIF('Cash Flows - Financing'!B:B,'Payments - Financing'!B277,'Cash Flows - Financing'!R:R)</f>
        <v>-15465.826149466971</v>
      </c>
      <c r="E286" s="33">
        <f ca="1">C286+D286</f>
        <v>-90861.72862811845</v>
      </c>
      <c r="F286" s="39" t="s">
        <v>19</v>
      </c>
    </row>
    <row r="287" spans="1:6" ht="15" x14ac:dyDescent="0.25">
      <c r="A287" s="40" t="s">
        <v>20</v>
      </c>
      <c r="B287" s="40" t="s">
        <v>720</v>
      </c>
      <c r="C287" s="33">
        <f ca="1">SUMIF('Cash Flows - Financing'!B:B,'Payments - Financing'!B278,'Cash Flows - Financing'!Q:Q)</f>
        <v>-47307.232927781319</v>
      </c>
      <c r="D287" s="33">
        <f ca="1">SUMIF('Cash Flows - Financing'!B:B,'Payments - Financing'!B278,'Cash Flows - Financing'!R:R)</f>
        <v>-9704.0477800577082</v>
      </c>
      <c r="E287" s="33">
        <f ca="1">C287+D287</f>
        <v>-57011.280707839025</v>
      </c>
      <c r="F287" s="39" t="s">
        <v>19</v>
      </c>
    </row>
    <row r="288" spans="1:6" ht="15" x14ac:dyDescent="0.25">
      <c r="A288" s="40" t="s">
        <v>20</v>
      </c>
      <c r="B288" s="40" t="s">
        <v>722</v>
      </c>
      <c r="C288" s="33">
        <f ca="1">SUMIF('Cash Flows - Financing'!B:B,'Payments - Financing'!B279,'Cash Flows - Financing'!Q:Q)</f>
        <v>-52838.361729749427</v>
      </c>
      <c r="D288" s="33">
        <f ca="1">SUMIF('Cash Flows - Financing'!B:B,'Payments - Financing'!B279,'Cash Flows - Financing'!R:R)</f>
        <v>-7592.3329702050105</v>
      </c>
      <c r="E288" s="33">
        <f ca="1">C288+D288</f>
        <v>-60430.694699954438</v>
      </c>
      <c r="F288" s="39" t="s">
        <v>19</v>
      </c>
    </row>
    <row r="289" spans="1:6" ht="15" x14ac:dyDescent="0.25">
      <c r="A289" s="40" t="s">
        <v>20</v>
      </c>
      <c r="B289" s="40" t="s">
        <v>724</v>
      </c>
      <c r="C289" s="33">
        <f ca="1">SUMIF('Cash Flows - Financing'!B:B,'Payments - Financing'!B280,'Cash Flows - Financing'!Q:Q)</f>
        <v>-52235.06969109187</v>
      </c>
      <c r="D289" s="33">
        <f ca="1">SUMIF('Cash Flows - Financing'!B:B,'Payments - Financing'!B280,'Cash Flows - Financing'!R:R)</f>
        <v>-10714.886090480386</v>
      </c>
      <c r="E289" s="33">
        <f ca="1">C289+D289</f>
        <v>-62949.955781572258</v>
      </c>
      <c r="F289" s="39" t="s">
        <v>19</v>
      </c>
    </row>
    <row r="290" spans="1:6" ht="15" x14ac:dyDescent="0.25">
      <c r="A290" s="40" t="s">
        <v>20</v>
      </c>
      <c r="B290" s="40" t="s">
        <v>726</v>
      </c>
      <c r="C290" s="33">
        <f ca="1">SUMIF('Cash Flows - Financing'!B:B,'Payments - Financing'!B281,'Cash Flows - Financing'!Q:Q)</f>
        <v>-50263.934985767657</v>
      </c>
      <c r="D290" s="33">
        <f ca="1">SUMIF('Cash Flows - Financing'!B:B,'Payments - Financing'!B281,'Cash Flows - Financing'!R:R)</f>
        <v>-10310.550766311315</v>
      </c>
      <c r="E290" s="33">
        <f ca="1">C290+D290</f>
        <v>-60574.485752078974</v>
      </c>
      <c r="F290" s="39" t="s">
        <v>19</v>
      </c>
    </row>
    <row r="291" spans="1:6" ht="15" x14ac:dyDescent="0.25">
      <c r="A291" s="40" t="s">
        <v>20</v>
      </c>
      <c r="B291" s="40" t="s">
        <v>728</v>
      </c>
      <c r="C291" s="33">
        <f ca="1">SUMIF('Cash Flows - Financing'!B:B,'Payments - Financing'!B282,'Cash Flows - Financing'!Q:Q)</f>
        <v>-69975.282039009864</v>
      </c>
      <c r="D291" s="33">
        <f ca="1">SUMIF('Cash Flows - Financing'!B:B,'Payments - Financing'!B282,'Cash Flows - Financing'!R:R)</f>
        <v>-14353.904008002026</v>
      </c>
      <c r="E291" s="33">
        <f ca="1">C291+D291</f>
        <v>-84329.186047011885</v>
      </c>
      <c r="F291" s="39" t="s">
        <v>19</v>
      </c>
    </row>
    <row r="292" spans="1:6" ht="15" x14ac:dyDescent="0.25">
      <c r="A292" s="40" t="s">
        <v>20</v>
      </c>
      <c r="B292" s="40" t="s">
        <v>730</v>
      </c>
      <c r="C292" s="33">
        <f ca="1">SUMIF('Cash Flows - Financing'!B:B,'Payments - Financing'!B283,'Cash Flows - Financing'!Q:Q)</f>
        <v>-44350.53086979498</v>
      </c>
      <c r="D292" s="33">
        <f ca="1">SUMIF('Cash Flows - Financing'!B:B,'Payments - Financing'!B283,'Cash Flows - Financing'!R:R)</f>
        <v>-9097.5447938040998</v>
      </c>
      <c r="E292" s="33">
        <f ca="1">C292+D292</f>
        <v>-53448.075663599084</v>
      </c>
      <c r="F292" s="39" t="s">
        <v>19</v>
      </c>
    </row>
    <row r="293" spans="1:6" ht="15" x14ac:dyDescent="0.25">
      <c r="A293" s="40" t="s">
        <v>20</v>
      </c>
      <c r="B293" s="40" t="s">
        <v>732</v>
      </c>
      <c r="C293" s="33">
        <f ca="1">SUMIF('Cash Flows - Financing'!B:B,'Payments - Financing'!B284,'Cash Flows - Financing'!Q:Q)</f>
        <v>-39422.694106484429</v>
      </c>
      <c r="D293" s="33">
        <f ca="1">SUMIF('Cash Flows - Financing'!B:B,'Payments - Financing'!B284,'Cash Flows - Financing'!R:R)</f>
        <v>-8086.706483381422</v>
      </c>
      <c r="E293" s="33">
        <f ca="1">C293+D293</f>
        <v>-47509.400589865851</v>
      </c>
      <c r="F293" s="39" t="s">
        <v>19</v>
      </c>
    </row>
    <row r="294" spans="1:6" ht="15" x14ac:dyDescent="0.25">
      <c r="A294" s="40" t="s">
        <v>20</v>
      </c>
      <c r="B294" s="40" t="s">
        <v>734</v>
      </c>
      <c r="C294" s="33">
        <f ca="1">SUMIF('Cash Flows - Financing'!B:B,'Payments - Financing'!B285,'Cash Flows - Financing'!Q:Q)</f>
        <v>-10228.9491875</v>
      </c>
      <c r="D294" s="33">
        <f ca="1">SUMIF('Cash Flows - Financing'!B:B,'Payments - Financing'!B285,'Cash Flows - Financing'!R:R)</f>
        <v>0</v>
      </c>
      <c r="E294" s="33">
        <f ca="1">C294+D294</f>
        <v>-10228.9491875</v>
      </c>
      <c r="F294" s="39" t="s">
        <v>19</v>
      </c>
    </row>
    <row r="295" spans="1:6" ht="15" x14ac:dyDescent="0.25">
      <c r="A295" s="40" t="s">
        <v>20</v>
      </c>
      <c r="B295" s="40" t="s">
        <v>736</v>
      </c>
      <c r="C295" s="33">
        <f ca="1">SUMIF('Cash Flows - Financing'!B:B,'Payments - Financing'!B286,'Cash Flows - Financing'!Q:Q)</f>
        <v>-5607.7090099999996</v>
      </c>
      <c r="D295" s="33">
        <f ca="1">SUMIF('Cash Flows - Financing'!B:B,'Payments - Financing'!B286,'Cash Flows - Financing'!R:R)</f>
        <v>0</v>
      </c>
      <c r="E295" s="33">
        <f ca="1">C295+D295</f>
        <v>-5607.7090099999996</v>
      </c>
      <c r="F295" s="39" t="s">
        <v>19</v>
      </c>
    </row>
    <row r="296" spans="1:6" ht="15" x14ac:dyDescent="0.25">
      <c r="A296" s="40" t="s">
        <v>20</v>
      </c>
      <c r="B296" s="40" t="s">
        <v>738</v>
      </c>
      <c r="C296" s="33">
        <f ca="1">SUMIF('Cash Flows - Financing'!B:B,'Payments - Financing'!B287,'Cash Flows - Financing'!Q:Q)</f>
        <v>-2153.6413924999997</v>
      </c>
      <c r="D296" s="33">
        <f ca="1">SUMIF('Cash Flows - Financing'!B:B,'Payments - Financing'!B287,'Cash Flows - Financing'!R:R)</f>
        <v>0</v>
      </c>
      <c r="E296" s="33">
        <f ca="1">C296+D296</f>
        <v>-2153.6413924999997</v>
      </c>
      <c r="F296" s="39" t="s">
        <v>19</v>
      </c>
    </row>
    <row r="297" spans="1:6" ht="15" x14ac:dyDescent="0.25">
      <c r="A297" s="40" t="s">
        <v>20</v>
      </c>
      <c r="B297" s="40" t="s">
        <v>740</v>
      </c>
      <c r="C297" s="33">
        <f ca="1">SUMIF('Cash Flows - Financing'!B:B,'Payments - Financing'!B288,'Cash Flows - Financing'!Q:Q)</f>
        <v>-13305.159260938495</v>
      </c>
      <c r="D297" s="33">
        <f ca="1">SUMIF('Cash Flows - Financing'!B:B,'Payments - Financing'!B288,'Cash Flows - Financing'!R:R)</f>
        <v>-2729.2634381412304</v>
      </c>
      <c r="E297" s="33">
        <f ca="1">C297+D297</f>
        <v>-16034.422699079725</v>
      </c>
      <c r="F297" s="39" t="s">
        <v>19</v>
      </c>
    </row>
    <row r="298" spans="1:6" ht="15" x14ac:dyDescent="0.25">
      <c r="A298" s="40" t="s">
        <v>20</v>
      </c>
      <c r="B298" s="40" t="s">
        <v>742</v>
      </c>
      <c r="C298" s="33">
        <f ca="1">SUMIF('Cash Flows - Financing'!B:B,'Payments - Financing'!B289,'Cash Flows - Financing'!Q:Q)</f>
        <v>-59134.041159726643</v>
      </c>
      <c r="D298" s="33">
        <f ca="1">SUMIF('Cash Flows - Financing'!B:B,'Payments - Financing'!B289,'Cash Flows - Financing'!R:R)</f>
        <v>-12130.059725072133</v>
      </c>
      <c r="E298" s="33">
        <f ca="1">C298+D298</f>
        <v>-71264.100884798769</v>
      </c>
      <c r="F298" s="39" t="s">
        <v>19</v>
      </c>
    </row>
    <row r="299" spans="1:6" ht="15" x14ac:dyDescent="0.25">
      <c r="A299" s="40" t="s">
        <v>20</v>
      </c>
      <c r="B299" s="40" t="s">
        <v>744</v>
      </c>
      <c r="C299" s="33">
        <f ca="1">SUMIF('Cash Flows - Financing'!B:B,'Payments - Financing'!B290,'Cash Flows - Financing'!Q:Q)</f>
        <v>-32030.938961518605</v>
      </c>
      <c r="D299" s="33">
        <f ca="1">SUMIF('Cash Flows - Financing'!B:B,'Payments - Financing'!B290,'Cash Flows - Financing'!R:R)</f>
        <v>-6570.4490177474072</v>
      </c>
      <c r="E299" s="33">
        <f ca="1">C299+D299</f>
        <v>-38601.387979266015</v>
      </c>
      <c r="F299" s="39" t="s">
        <v>19</v>
      </c>
    </row>
    <row r="300" spans="1:6" ht="15" x14ac:dyDescent="0.25">
      <c r="A300" s="40" t="s">
        <v>20</v>
      </c>
      <c r="B300" s="40" t="s">
        <v>746</v>
      </c>
      <c r="C300" s="33">
        <f ca="1">SUMIF('Cash Flows - Financing'!B:B,'Payments - Financing'!B291,'Cash Flows - Financing'!Q:Q)</f>
        <v>-44350.53086979498</v>
      </c>
      <c r="D300" s="33">
        <f ca="1">SUMIF('Cash Flows - Financing'!B:B,'Payments - Financing'!B291,'Cash Flows - Financing'!R:R)</f>
        <v>-9097.5447938040998</v>
      </c>
      <c r="E300" s="33">
        <f ca="1">C300+D300</f>
        <v>-53448.075663599084</v>
      </c>
      <c r="F300" s="39" t="s">
        <v>19</v>
      </c>
    </row>
    <row r="301" spans="1:6" ht="15" x14ac:dyDescent="0.25">
      <c r="A301" s="40" t="s">
        <v>20</v>
      </c>
      <c r="B301" s="40" t="s">
        <v>748</v>
      </c>
      <c r="C301" s="33">
        <f ca="1">SUMIF('Cash Flows - Financing'!B:B,'Payments - Financing'!B292,'Cash Flows - Financing'!Q:Q)</f>
        <v>-420.58333153083333</v>
      </c>
      <c r="D301" s="33">
        <f ca="1">SUMIF('Cash Flows - Financing'!B:B,'Payments - Financing'!B292,'Cash Flows - Financing'!R:R)</f>
        <v>-37852.499837774994</v>
      </c>
      <c r="E301" s="33">
        <f ca="1">C301+D301</f>
        <v>-38273.083169305828</v>
      </c>
      <c r="F301" s="39" t="s">
        <v>19</v>
      </c>
    </row>
    <row r="302" spans="1:6" ht="15" x14ac:dyDescent="0.25">
      <c r="A302" s="40" t="s">
        <v>20</v>
      </c>
      <c r="B302" s="40" t="s">
        <v>752</v>
      </c>
      <c r="C302" s="33">
        <f ca="1">SUMIF('Cash Flows - Financing'!B:B,'Payments - Financing'!B293,'Cash Flows - Financing'!Q:Q)</f>
        <v>-360.02944444444449</v>
      </c>
      <c r="D302" s="33">
        <f ca="1">SUMIF('Cash Flows - Financing'!B:B,'Payments - Financing'!B293,'Cash Flows - Financing'!R:R)</f>
        <v>-32402.65</v>
      </c>
      <c r="E302" s="33">
        <f ca="1">C302+D302</f>
        <v>-32762.679444444446</v>
      </c>
      <c r="F302" s="39" t="s">
        <v>19</v>
      </c>
    </row>
    <row r="303" spans="1:6" ht="15" x14ac:dyDescent="0.25">
      <c r="A303" s="40" t="s">
        <v>20</v>
      </c>
      <c r="B303" s="40" t="s">
        <v>756</v>
      </c>
      <c r="C303" s="33">
        <f ca="1">SUMIF('Cash Flows - Financing'!B:B,'Payments - Financing'!B294,'Cash Flows - Financing'!Q:Q)</f>
        <v>-369.32729166666667</v>
      </c>
      <c r="D303" s="33">
        <f ca="1">SUMIF('Cash Flows - Financing'!B:B,'Payments - Financing'!B294,'Cash Flows - Financing'!R:R)</f>
        <v>-33608.783541666664</v>
      </c>
      <c r="E303" s="33">
        <f ca="1">C303+D303</f>
        <v>-33978.110833333332</v>
      </c>
      <c r="F303" s="39" t="s">
        <v>19</v>
      </c>
    </row>
    <row r="304" spans="1:6" ht="15" x14ac:dyDescent="0.25">
      <c r="A304" s="40" t="s">
        <v>20</v>
      </c>
      <c r="B304" s="40" t="s">
        <v>758</v>
      </c>
      <c r="C304" s="33">
        <f ca="1">SUMIF('Cash Flows - Financing'!B:B,'Payments - Financing'!B295,'Cash Flows - Financing'!Q:Q)</f>
        <v>-489.23874999999992</v>
      </c>
      <c r="D304" s="33">
        <f ca="1">SUMIF('Cash Flows - Financing'!B:B,'Payments - Financing'!B295,'Cash Flows - Financing'!R:R)</f>
        <v>-44520.726249999992</v>
      </c>
      <c r="E304" s="33">
        <f ca="1">C304+D304</f>
        <v>-45009.964999999989</v>
      </c>
      <c r="F304" s="39" t="s">
        <v>19</v>
      </c>
    </row>
    <row r="305" spans="1:6" ht="15" x14ac:dyDescent="0.25">
      <c r="A305" s="40" t="s">
        <v>20</v>
      </c>
      <c r="B305" s="40" t="s">
        <v>760</v>
      </c>
      <c r="C305" s="33">
        <f ca="1">SUMIF('Cash Flows - Financing'!B:B,'Payments - Financing'!B296,'Cash Flows - Financing'!Q:Q)</f>
        <v>-18079.887683293335</v>
      </c>
      <c r="D305" s="33">
        <f ca="1">SUMIF('Cash Flows - Financing'!B:B,'Payments - Financing'!B296,'Cash Flows - Financing'!R:R)</f>
        <v>-17310.530760599999</v>
      </c>
      <c r="E305" s="33">
        <f ca="1">C305+D305</f>
        <v>-35390.41844389333</v>
      </c>
      <c r="F305" s="39" t="s">
        <v>19</v>
      </c>
    </row>
    <row r="306" spans="1:6" ht="15" x14ac:dyDescent="0.25">
      <c r="A306" s="40" t="s">
        <v>20</v>
      </c>
      <c r="B306" s="40" t="s">
        <v>762</v>
      </c>
      <c r="C306" s="33">
        <f ca="1">SUMIF('Cash Flows - Financing'!B:B,'Payments - Financing'!B297,'Cash Flows - Financing'!Q:Q)</f>
        <v>-438.27057674166656</v>
      </c>
      <c r="D306" s="33">
        <f ca="1">SUMIF('Cash Flows - Financing'!B:B,'Payments - Financing'!B297,'Cash Flows - Financing'!R:R)</f>
        <v>-12709.846725508331</v>
      </c>
      <c r="E306" s="33">
        <f ca="1">C306+D306</f>
        <v>-13148.117302249997</v>
      </c>
      <c r="F306" s="39" t="s">
        <v>19</v>
      </c>
    </row>
    <row r="307" spans="1:6" ht="15" x14ac:dyDescent="0.25">
      <c r="A307" s="40" t="s">
        <v>20</v>
      </c>
      <c r="B307" s="40" t="s">
        <v>764</v>
      </c>
      <c r="C307" s="33">
        <f ca="1">SUMIF('Cash Flows - Financing'!B:B,'Payments - Financing'!B298,'Cash Flows - Financing'!Q:Q)</f>
        <v>-19529.208344999995</v>
      </c>
      <c r="D307" s="33">
        <f ca="1">SUMIF('Cash Flows - Financing'!B:B,'Payments - Financing'!B298,'Cash Flows - Financing'!R:R)</f>
        <v>0</v>
      </c>
      <c r="E307" s="33">
        <f ca="1">C307+D307</f>
        <v>-19529.208344999995</v>
      </c>
      <c r="F307" s="39" t="s">
        <v>19</v>
      </c>
    </row>
    <row r="308" spans="1:6" ht="15" x14ac:dyDescent="0.25">
      <c r="A308" s="40" t="s">
        <v>20</v>
      </c>
      <c r="B308" s="40" t="s">
        <v>766</v>
      </c>
      <c r="C308" s="33">
        <f ca="1">SUMIF('Cash Flows - Financing'!B:B,'Payments - Financing'!B299,'Cash Flows - Financing'!Q:Q)</f>
        <v>-19529.217866999999</v>
      </c>
      <c r="D308" s="33">
        <f ca="1">SUMIF('Cash Flows - Financing'!B:B,'Payments - Financing'!B299,'Cash Flows - Financing'!R:R)</f>
        <v>0</v>
      </c>
      <c r="E308" s="33">
        <f ca="1">C308+D308</f>
        <v>-19529.217866999999</v>
      </c>
      <c r="F308" s="39" t="s">
        <v>19</v>
      </c>
    </row>
    <row r="309" spans="1:6" ht="15" x14ac:dyDescent="0.25">
      <c r="A309" s="40" t="s">
        <v>20</v>
      </c>
      <c r="B309" s="40" t="s">
        <v>768</v>
      </c>
      <c r="C309" s="33">
        <f ca="1">SUMIF('Cash Flows - Financing'!B:B,'Payments - Financing'!B300,'Cash Flows - Financing'!Q:Q)</f>
        <v>-71.677920999999998</v>
      </c>
      <c r="D309" s="33">
        <f ca="1">SUMIF('Cash Flows - Financing'!B:B,'Payments - Financing'!B300,'Cash Flows - Financing'!R:R)</f>
        <v>-6522.6908109999986</v>
      </c>
      <c r="E309" s="33">
        <f ca="1">C309+D309</f>
        <v>-6594.368731999999</v>
      </c>
      <c r="F309" s="39" t="s">
        <v>19</v>
      </c>
    </row>
    <row r="310" spans="1:6" ht="15" x14ac:dyDescent="0.25">
      <c r="A310" s="40" t="s">
        <v>20</v>
      </c>
      <c r="B310" s="40" t="s">
        <v>772</v>
      </c>
      <c r="C310" s="33">
        <f ca="1">SUMIF('Cash Flows - Financing'!B:B,'Payments - Financing'!B301,'Cash Flows - Financing'!Q:Q)</f>
        <v>-28094.305555555555</v>
      </c>
      <c r="D310" s="33">
        <f ca="1">SUMIF('Cash Flows - Financing'!B:B,'Payments - Financing'!B301,'Cash Flows - Financing'!R:R)</f>
        <v>-45109.166666666664</v>
      </c>
      <c r="E310" s="33">
        <f ca="1">C310+D310</f>
        <v>-73203.472222222219</v>
      </c>
      <c r="F310" s="39" t="s">
        <v>19</v>
      </c>
    </row>
    <row r="311" spans="1:6" ht="15" x14ac:dyDescent="0.25">
      <c r="A311" s="40" t="s">
        <v>20</v>
      </c>
      <c r="B311" s="40" t="s">
        <v>776</v>
      </c>
      <c r="C311" s="33">
        <f ca="1">SUMIF('Cash Flows - Financing'!B:B,'Payments - Financing'!B302,'Cash Flows - Financing'!Q:Q)</f>
        <v>-21786.301369863013</v>
      </c>
      <c r="D311" s="33">
        <f ca="1">SUMIF('Cash Flows - Financing'!B:B,'Payments - Financing'!B302,'Cash Flows - Financing'!R:R)</f>
        <v>-90213.698630136991</v>
      </c>
      <c r="E311" s="33">
        <f ca="1">C311+D311</f>
        <v>-112000</v>
      </c>
      <c r="F311" s="39" t="s">
        <v>19</v>
      </c>
    </row>
    <row r="312" spans="1:6" ht="15" x14ac:dyDescent="0.25">
      <c r="A312" s="40" t="s">
        <v>20</v>
      </c>
      <c r="B312" s="40" t="s">
        <v>778</v>
      </c>
      <c r="C312" s="33">
        <f ca="1">SUMIF('Cash Flows - Financing'!B:B,'Payments - Financing'!B303,'Cash Flows - Financing'!Q:Q)</f>
        <v>-35375.917004321673</v>
      </c>
      <c r="D312" s="33">
        <f ca="1">SUMIF('Cash Flows - Financing'!B:B,'Payments - Financing'!B303,'Cash Flows - Financing'!R:R)</f>
        <v>-33870.558833925003</v>
      </c>
      <c r="E312" s="33">
        <f ca="1">C312+D312</f>
        <v>-69246.475838246668</v>
      </c>
      <c r="F312" s="39" t="s">
        <v>19</v>
      </c>
    </row>
    <row r="313" spans="1:6" ht="15" x14ac:dyDescent="0.25">
      <c r="A313" s="40" t="s">
        <v>20</v>
      </c>
      <c r="B313" s="40" t="s">
        <v>782</v>
      </c>
      <c r="C313" s="33">
        <f ca="1">SUMIF('Cash Flows - Financing'!B:B,'Payments - Financing'!B304,'Cash Flows - Financing'!Q:Q)</f>
        <v>-24633.784052258332</v>
      </c>
      <c r="D313" s="33">
        <f ca="1">SUMIF('Cash Flows - Financing'!B:B,'Payments - Financing'!B304,'Cash Flows - Financing'!R:R)</f>
        <v>-23585.537922374999</v>
      </c>
      <c r="E313" s="33">
        <f ca="1">C313+D313</f>
        <v>-48219.321974633334</v>
      </c>
      <c r="F313" s="39" t="s">
        <v>19</v>
      </c>
    </row>
    <row r="314" spans="1:6" ht="15" x14ac:dyDescent="0.25">
      <c r="A314" s="40" t="s">
        <v>20</v>
      </c>
      <c r="B314" s="40" t="s">
        <v>784</v>
      </c>
      <c r="C314" s="33">
        <f ca="1">SUMIF('Cash Flows - Financing'!B:B,'Payments - Financing'!B305,'Cash Flows - Financing'!Q:Q)</f>
        <v>-28108.219178082192</v>
      </c>
      <c r="D314" s="33">
        <f ca="1">SUMIF('Cash Flows - Financing'!B:B,'Payments - Financing'!B305,'Cash Flows - Financing'!R:R)</f>
        <v>-116391.78082191781</v>
      </c>
      <c r="E314" s="33">
        <f ca="1">C314+D314</f>
        <v>-144500</v>
      </c>
      <c r="F314" s="39" t="s">
        <v>19</v>
      </c>
    </row>
    <row r="315" spans="1:6" ht="15" x14ac:dyDescent="0.25">
      <c r="A315" s="40" t="s">
        <v>20</v>
      </c>
      <c r="B315" s="40" t="s">
        <v>786</v>
      </c>
      <c r="C315" s="33">
        <f ca="1">SUMIF('Cash Flows - Financing'!B:B,'Payments - Financing'!B306,'Cash Flows - Financing'!Q:Q)</f>
        <v>-33158.208599999998</v>
      </c>
      <c r="D315" s="33">
        <f ca="1">SUMIF('Cash Flows - Financing'!B:B,'Payments - Financing'!B306,'Cash Flows - Financing'!R:R)</f>
        <v>-31747.220999999994</v>
      </c>
      <c r="E315" s="33">
        <f ca="1">C315+D315</f>
        <v>-64905.429599999989</v>
      </c>
      <c r="F315" s="39" t="s">
        <v>19</v>
      </c>
    </row>
    <row r="316" spans="1:6" ht="15" x14ac:dyDescent="0.25">
      <c r="A316" s="40" t="s">
        <v>20</v>
      </c>
      <c r="B316" s="40" t="s">
        <v>788</v>
      </c>
      <c r="C316" s="33">
        <f ca="1">SUMIF('Cash Flows - Financing'!B:B,'Payments - Financing'!B307,'Cash Flows - Financing'!Q:Q)</f>
        <v>-386.86368333333337</v>
      </c>
      <c r="D316" s="33">
        <f ca="1">SUMIF('Cash Flows - Financing'!B:B,'Payments - Financing'!B307,'Cash Flows - Financing'!R:R)</f>
        <v>-35204.595183333331</v>
      </c>
      <c r="E316" s="33">
        <f ca="1">C316+D316</f>
        <v>-35591.458866666668</v>
      </c>
      <c r="F316" s="39" t="s">
        <v>19</v>
      </c>
    </row>
    <row r="317" spans="1:6" ht="15" x14ac:dyDescent="0.25">
      <c r="A317" s="40" t="s">
        <v>20</v>
      </c>
      <c r="B317" s="40" t="s">
        <v>792</v>
      </c>
      <c r="C317" s="33">
        <f ca="1">SUMIF('Cash Flows - Financing'!B:B,'Payments - Financing'!B308,'Cash Flows - Financing'!Q:Q)</f>
        <v>-51968.055555555555</v>
      </c>
      <c r="D317" s="33">
        <f ca="1">SUMIF('Cash Flows - Financing'!B:B,'Payments - Financing'!B308,'Cash Flows - Financing'!R:R)</f>
        <v>-83441.666666666672</v>
      </c>
      <c r="E317" s="33">
        <f ca="1">C317+D317</f>
        <v>-135409.72222222222</v>
      </c>
      <c r="F317" s="39" t="s">
        <v>19</v>
      </c>
    </row>
    <row r="318" spans="1:6" ht="15" x14ac:dyDescent="0.25">
      <c r="A318" s="40" t="s">
        <v>20</v>
      </c>
      <c r="B318" s="40" t="s">
        <v>794</v>
      </c>
      <c r="C318" s="33">
        <f ca="1">SUMIF('Cash Flows - Financing'!B:B,'Payments - Financing'!B309,'Cash Flows - Financing'!Q:Q)</f>
        <v>-92102.777777777781</v>
      </c>
      <c r="D318" s="33">
        <f ca="1">SUMIF('Cash Flows - Financing'!B:B,'Payments - Financing'!B309,'Cash Flows - Financing'!R:R)</f>
        <v>-147883.33333333334</v>
      </c>
      <c r="E318" s="33">
        <f ca="1">C318+D318</f>
        <v>-239986.11111111112</v>
      </c>
      <c r="F318" s="39" t="s">
        <v>19</v>
      </c>
    </row>
    <row r="319" spans="1:6" ht="15" x14ac:dyDescent="0.25">
      <c r="A319" s="40" t="s">
        <v>20</v>
      </c>
      <c r="B319" s="40" t="s">
        <v>796</v>
      </c>
      <c r="C319" s="33">
        <f ca="1">SUMIF('Cash Flows - Financing'!B:B,'Payments - Financing'!B310,'Cash Flows - Financing'!Q:Q)</f>
        <v>-463556.04166666663</v>
      </c>
      <c r="D319" s="33">
        <f ca="1">SUMIF('Cash Flows - Financing'!B:B,'Payments - Financing'!B310,'Cash Flows - Financing'!R:R)</f>
        <v>-744301.25</v>
      </c>
      <c r="E319" s="33">
        <f ca="1">C319+D319</f>
        <v>-1207857.2916666665</v>
      </c>
      <c r="F319" s="39" t="s">
        <v>19</v>
      </c>
    </row>
    <row r="320" spans="1:6" ht="15" x14ac:dyDescent="0.25">
      <c r="A320" s="40" t="s">
        <v>20</v>
      </c>
      <c r="B320" s="40" t="s">
        <v>798</v>
      </c>
      <c r="C320" s="33">
        <f ca="1">SUMIF('Cash Flows - Financing'!B:B,'Payments - Financing'!B311,'Cash Flows - Financing'!Q:Q)</f>
        <v>-9438.1125207599998</v>
      </c>
      <c r="D320" s="33">
        <f ca="1">SUMIF('Cash Flows - Financing'!B:B,'Payments - Financing'!B311,'Cash Flows - Financing'!R:R)</f>
        <v>-1838.5933482</v>
      </c>
      <c r="E320" s="33">
        <f ca="1">C320+D320</f>
        <v>-11276.70586896</v>
      </c>
      <c r="F320" s="39" t="s">
        <v>19</v>
      </c>
    </row>
    <row r="321" spans="1:6" ht="15" x14ac:dyDescent="0.25">
      <c r="A321" s="40" t="s">
        <v>20</v>
      </c>
      <c r="B321" s="40" t="s">
        <v>802</v>
      </c>
      <c r="C321" s="33">
        <f ca="1">SUMIF('Cash Flows - Financing'!B:B,'Payments - Financing'!B312,'Cash Flows - Financing'!Q:Q)</f>
        <v>0</v>
      </c>
      <c r="D321" s="33">
        <f ca="1">SUMIF('Cash Flows - Financing'!B:B,'Payments - Financing'!B312,'Cash Flows - Financing'!R:R)</f>
        <v>0</v>
      </c>
      <c r="E321" s="33">
        <f ca="1">C321+D321</f>
        <v>0</v>
      </c>
      <c r="F321" s="39" t="s">
        <v>19</v>
      </c>
    </row>
    <row r="322" spans="1:6" ht="15" x14ac:dyDescent="0.25">
      <c r="A322" s="40" t="s">
        <v>20</v>
      </c>
      <c r="B322" s="40" t="s">
        <v>804</v>
      </c>
      <c r="C322" s="33">
        <f ca="1">SUMIF('Cash Flows - Financing'!B:B,'Payments - Financing'!B313,'Cash Flows - Financing'!Q:Q)</f>
        <v>-12254.794520547946</v>
      </c>
      <c r="D322" s="33">
        <f ca="1">SUMIF('Cash Flows - Financing'!B:B,'Payments - Financing'!B313,'Cash Flows - Financing'!R:R)</f>
        <v>-50745.205479452059</v>
      </c>
      <c r="E322" s="33">
        <f ca="1">C322+D322</f>
        <v>-63000.000000000007</v>
      </c>
      <c r="F322" s="39" t="s">
        <v>19</v>
      </c>
    </row>
    <row r="323" spans="1:6" ht="15" x14ac:dyDescent="0.25">
      <c r="A323" s="40" t="s">
        <v>20</v>
      </c>
      <c r="B323" s="40" t="s">
        <v>808</v>
      </c>
      <c r="C323" s="33">
        <f ca="1">SUMIF('Cash Flows - Financing'!B:B,'Payments - Financing'!B314,'Cash Flows - Financing'!Q:Q)</f>
        <v>-42344.222222222226</v>
      </c>
      <c r="D323" s="33">
        <f ca="1">SUMIF('Cash Flows - Financing'!B:B,'Payments - Financing'!B314,'Cash Flows - Financing'!R:R)</f>
        <v>-55047.488888888889</v>
      </c>
      <c r="E323" s="33">
        <f ca="1">C323+D323</f>
        <v>-97391.711111111115</v>
      </c>
      <c r="F323" s="39" t="s">
        <v>19</v>
      </c>
    </row>
    <row r="324" spans="1:6" ht="15" x14ac:dyDescent="0.25">
      <c r="A324" s="40" t="s">
        <v>20</v>
      </c>
      <c r="B324" s="40" t="s">
        <v>810</v>
      </c>
      <c r="C324" s="33">
        <f ca="1">SUMIF('Cash Flows - Financing'!B:B,'Payments - Financing'!B315,'Cash Flows - Financing'!Q:Q)</f>
        <v>0</v>
      </c>
      <c r="D324" s="33">
        <f ca="1">SUMIF('Cash Flows - Financing'!B:B,'Payments - Financing'!B315,'Cash Flows - Financing'!R:R)</f>
        <v>0</v>
      </c>
      <c r="E324" s="33">
        <f ca="1">C324+D324</f>
        <v>0</v>
      </c>
      <c r="F324" s="39" t="s">
        <v>19</v>
      </c>
    </row>
    <row r="325" spans="1:6" ht="15" x14ac:dyDescent="0.25">
      <c r="A325" s="40" t="s">
        <v>20</v>
      </c>
      <c r="B325" s="40" t="s">
        <v>812</v>
      </c>
      <c r="C325" s="33">
        <f ca="1">SUMIF('Cash Flows - Financing'!B:B,'Payments - Financing'!B316,'Cash Flows - Financing'!Q:Q)</f>
        <v>-212328.76712328766</v>
      </c>
      <c r="D325" s="33">
        <f ca="1">SUMIF('Cash Flows - Financing'!B:B,'Payments - Financing'!B316,'Cash Flows - Financing'!R:R)</f>
        <v>-1037671.2328767123</v>
      </c>
      <c r="E325" s="33">
        <f ca="1">C325+D325</f>
        <v>-1250000</v>
      </c>
      <c r="F325" s="39" t="s">
        <v>19</v>
      </c>
    </row>
    <row r="326" spans="1:6" ht="15" x14ac:dyDescent="0.25">
      <c r="A326" s="40" t="s">
        <v>20</v>
      </c>
      <c r="B326" s="40" t="s">
        <v>814</v>
      </c>
      <c r="C326" s="33">
        <f ca="1">SUMIF('Cash Flows - Financing'!B:B,'Payments - Financing'!B317,'Cash Flows - Financing'!Q:Q)</f>
        <v>-48023.611111111102</v>
      </c>
      <c r="D326" s="33">
        <f ca="1">SUMIF('Cash Flows - Financing'!B:B,'Payments - Financing'!B317,'Cash Flows - Financing'!R:R)</f>
        <v>-77108.333333333328</v>
      </c>
      <c r="E326" s="33">
        <f ca="1">C326+D326</f>
        <v>-125131.94444444444</v>
      </c>
      <c r="F326" s="39" t="s">
        <v>19</v>
      </c>
    </row>
    <row r="327" spans="1:6" ht="15" x14ac:dyDescent="0.25">
      <c r="A327" s="40" t="s">
        <v>20</v>
      </c>
      <c r="B327" s="40" t="s">
        <v>816</v>
      </c>
      <c r="C327" s="33">
        <f ca="1">SUMIF('Cash Flows - Financing'!B:B,'Payments - Financing'!B318,'Cash Flows - Financing'!Q:Q)</f>
        <v>0</v>
      </c>
      <c r="D327" s="33">
        <f ca="1">SUMIF('Cash Flows - Financing'!B:B,'Payments - Financing'!B318,'Cash Flows - Financing'!R:R)</f>
        <v>0</v>
      </c>
      <c r="E327" s="33">
        <f ca="1">C327+D327</f>
        <v>0</v>
      </c>
      <c r="F327" s="39" t="s">
        <v>19</v>
      </c>
    </row>
    <row r="328" spans="1:6" ht="15" x14ac:dyDescent="0.25">
      <c r="A328" s="40" t="s">
        <v>20</v>
      </c>
      <c r="B328" s="40" t="s">
        <v>820</v>
      </c>
      <c r="C328" s="33">
        <f ca="1">SUMIF('Cash Flows - Financing'!B:B,'Payments - Financing'!B319,'Cash Flows - Financing'!Q:Q)</f>
        <v>-483.19245053916671</v>
      </c>
      <c r="D328" s="33">
        <f ca="1">SUMIF('Cash Flows - Financing'!B:B,'Payments - Financing'!B319,'Cash Flows - Financing'!R:R)</f>
        <v>-14495.773516175001</v>
      </c>
      <c r="E328" s="33">
        <f ca="1">C328+D328</f>
        <v>-14978.965966714168</v>
      </c>
      <c r="F328" s="39" t="s">
        <v>19</v>
      </c>
    </row>
    <row r="329" spans="1:6" ht="15" x14ac:dyDescent="0.25">
      <c r="A329" s="40" t="s">
        <v>20</v>
      </c>
      <c r="B329" s="40" t="s">
        <v>822</v>
      </c>
      <c r="C329" s="33">
        <f ca="1">SUMIF('Cash Flows - Financing'!B:B,'Payments - Financing'!B320,'Cash Flows - Financing'!Q:Q)</f>
        <v>0</v>
      </c>
      <c r="D329" s="33">
        <f ca="1">SUMIF('Cash Flows - Financing'!B:B,'Payments - Financing'!B320,'Cash Flows - Financing'!R:R)</f>
        <v>0</v>
      </c>
      <c r="E329" s="33">
        <f ca="1">C329+D329</f>
        <v>0</v>
      </c>
      <c r="F329" s="39" t="s">
        <v>19</v>
      </c>
    </row>
    <row r="330" spans="1:6" ht="15" x14ac:dyDescent="0.25">
      <c r="A330" s="40" t="s">
        <v>20</v>
      </c>
      <c r="B330" s="40" t="s">
        <v>826</v>
      </c>
      <c r="C330" s="33">
        <f ca="1">SUMIF('Cash Flows - Financing'!B:B,'Payments - Financing'!B321,'Cash Flows - Financing'!Q:Q)</f>
        <v>0</v>
      </c>
      <c r="D330" s="33">
        <f ca="1">SUMIF('Cash Flows - Financing'!B:B,'Payments - Financing'!B321,'Cash Flows - Financing'!R:R)</f>
        <v>0</v>
      </c>
      <c r="E330" s="33">
        <f ca="1">C330+D330</f>
        <v>0</v>
      </c>
      <c r="F330" s="39" t="s">
        <v>19</v>
      </c>
    </row>
    <row r="331" spans="1:6" ht="15" x14ac:dyDescent="0.25">
      <c r="A331" s="40" t="s">
        <v>20</v>
      </c>
      <c r="B331" s="40" t="s">
        <v>828</v>
      </c>
      <c r="C331" s="33">
        <f ca="1">SUMIF('Cash Flows - Financing'!B:B,'Payments - Financing'!B322,'Cash Flows - Financing'!Q:Q)</f>
        <v>-11401.971340182501</v>
      </c>
      <c r="D331" s="33">
        <f ca="1">SUMIF('Cash Flows - Financing'!B:B,'Payments - Financing'!B322,'Cash Flows - Financing'!R:R)</f>
        <v>-10916.7810703875</v>
      </c>
      <c r="E331" s="33">
        <f ca="1">C331+D331</f>
        <v>-22318.752410569999</v>
      </c>
      <c r="F331" s="39" t="s">
        <v>19</v>
      </c>
    </row>
    <row r="332" spans="1:6" ht="15" x14ac:dyDescent="0.25">
      <c r="A332" s="40" t="s">
        <v>20</v>
      </c>
      <c r="B332" s="40" t="s">
        <v>830</v>
      </c>
      <c r="C332" s="33">
        <f ca="1">SUMIF('Cash Flows - Financing'!B:B,'Payments - Financing'!B323,'Cash Flows - Financing'!Q:Q)</f>
        <v>-295.62185076666668</v>
      </c>
      <c r="D332" s="33">
        <f ca="1">SUMIF('Cash Flows - Financing'!B:B,'Payments - Financing'!B323,'Cash Flows - Financing'!R:R)</f>
        <v>-8868.6555229999994</v>
      </c>
      <c r="E332" s="33">
        <f ca="1">C332+D332</f>
        <v>-9164.2773737666666</v>
      </c>
      <c r="F332" s="39" t="s">
        <v>19</v>
      </c>
    </row>
    <row r="333" spans="1:6" ht="15" x14ac:dyDescent="0.25">
      <c r="A333" s="40" t="s">
        <v>20</v>
      </c>
      <c r="B333" s="40" t="s">
        <v>832</v>
      </c>
      <c r="C333" s="33">
        <f ca="1">SUMIF('Cash Flows - Financing'!B:B,'Payments - Financing'!B324,'Cash Flows - Financing'!Q:Q)</f>
        <v>0</v>
      </c>
      <c r="D333" s="33">
        <f ca="1">SUMIF('Cash Flows - Financing'!B:B,'Payments - Financing'!B324,'Cash Flows - Financing'!R:R)</f>
        <v>0</v>
      </c>
      <c r="E333" s="33">
        <f ca="1">C333+D333</f>
        <v>0</v>
      </c>
      <c r="F333" s="39" t="s">
        <v>19</v>
      </c>
    </row>
    <row r="334" spans="1:6" ht="15" x14ac:dyDescent="0.25">
      <c r="A334" s="40" t="s">
        <v>20</v>
      </c>
      <c r="B334" s="40" t="s">
        <v>836</v>
      </c>
      <c r="C334" s="33">
        <f ca="1">SUMIF('Cash Flows - Financing'!B:B,'Payments - Financing'!B325,'Cash Flows - Financing'!Q:Q)</f>
        <v>-34.890301138888887</v>
      </c>
      <c r="D334" s="33">
        <f ca="1">SUMIF('Cash Flows - Financing'!B:B,'Payments - Financing'!B325,'Cash Flows - Financing'!R:R)</f>
        <v>-3175.0174036388889</v>
      </c>
      <c r="E334" s="33">
        <f ca="1">C334+D334</f>
        <v>-3209.9077047777778</v>
      </c>
      <c r="F334" s="39" t="s">
        <v>19</v>
      </c>
    </row>
    <row r="335" spans="1:6" ht="15" x14ac:dyDescent="0.25">
      <c r="A335" s="40" t="s">
        <v>20</v>
      </c>
      <c r="B335" s="40" t="s">
        <v>840</v>
      </c>
      <c r="C335" s="33">
        <f ca="1">SUMIF('Cash Flows - Financing'!B:B,'Payments - Financing'!B326,'Cash Flows - Financing'!Q:Q)</f>
        <v>-6545</v>
      </c>
      <c r="D335" s="33">
        <f ca="1">SUMIF('Cash Flows - Financing'!B:B,'Payments - Financing'!B326,'Cash Flows - Financing'!R:R)</f>
        <v>-1274.9999999999998</v>
      </c>
      <c r="E335" s="33">
        <f ca="1">C335+D335</f>
        <v>-7820</v>
      </c>
      <c r="F335" s="39" t="s">
        <v>19</v>
      </c>
    </row>
    <row r="336" spans="1:6" ht="15" x14ac:dyDescent="0.25">
      <c r="A336" s="40" t="s">
        <v>20</v>
      </c>
      <c r="B336" s="40" t="s">
        <v>844</v>
      </c>
      <c r="C336" s="33">
        <f ca="1">SUMIF('Cash Flows - Financing'!B:B,'Payments - Financing'!B327,'Cash Flows - Financing'!Q:Q)</f>
        <v>-51.265388887499995</v>
      </c>
      <c r="D336" s="33">
        <f ca="1">SUMIF('Cash Flows - Financing'!B:B,'Payments - Financing'!B327,'Cash Flows - Financing'!R:R)</f>
        <v>-4665.1503887624995</v>
      </c>
      <c r="E336" s="33">
        <f ca="1">C336+D336</f>
        <v>-4716.4157776499997</v>
      </c>
      <c r="F336" s="39" t="s">
        <v>19</v>
      </c>
    </row>
    <row r="337" spans="1:6" ht="15" x14ac:dyDescent="0.25">
      <c r="A337" s="40" t="s">
        <v>20</v>
      </c>
      <c r="B337" s="40" t="s">
        <v>848</v>
      </c>
      <c r="C337" s="33">
        <f ca="1">SUMIF('Cash Flows - Financing'!B:B,'Payments - Financing'!B328,'Cash Flows - Financing'!Q:Q)</f>
        <v>-825.8283873033331</v>
      </c>
      <c r="D337" s="33">
        <f ca="1">SUMIF('Cash Flows - Financing'!B:B,'Payments - Financing'!B328,'Cash Flows - Financing'!R:R)</f>
        <v>-807.87559627499991</v>
      </c>
      <c r="E337" s="33">
        <f ca="1">C337+D337</f>
        <v>-1633.703983578333</v>
      </c>
      <c r="F337" s="39" t="s">
        <v>19</v>
      </c>
    </row>
    <row r="338" spans="1:6" ht="15" x14ac:dyDescent="0.25">
      <c r="A338" s="40" t="s">
        <v>20</v>
      </c>
      <c r="B338" s="40" t="s">
        <v>850</v>
      </c>
      <c r="C338" s="33">
        <f ca="1">SUMIF('Cash Flows - Financing'!B:B,'Payments - Financing'!B329,'Cash Flows - Financing'!Q:Q)</f>
        <v>-3450.0729291666667</v>
      </c>
      <c r="D338" s="33">
        <f ca="1">SUMIF('Cash Flows - Financing'!B:B,'Payments - Financing'!B329,'Cash Flows - Financing'!R:R)</f>
        <v>0</v>
      </c>
      <c r="E338" s="33">
        <f ca="1">C338+D338</f>
        <v>-3450.0729291666667</v>
      </c>
      <c r="F338" s="39" t="s">
        <v>19</v>
      </c>
    </row>
    <row r="339" spans="1:6" ht="15" x14ac:dyDescent="0.25">
      <c r="A339" s="40" t="s">
        <v>20</v>
      </c>
      <c r="B339" s="40" t="s">
        <v>852</v>
      </c>
      <c r="C339" s="33">
        <f ca="1">SUMIF('Cash Flows - Financing'!B:B,'Payments - Financing'!B330,'Cash Flows - Financing'!Q:Q)</f>
        <v>-49.039666666666662</v>
      </c>
      <c r="D339" s="33">
        <f ca="1">SUMIF('Cash Flows - Financing'!B:B,'Payments - Financing'!B330,'Cash Flows - Financing'!R:R)</f>
        <v>-1422.1503333333333</v>
      </c>
      <c r="E339" s="33">
        <f ca="1">C339+D339</f>
        <v>-1471.1899999999998</v>
      </c>
      <c r="F339" s="39" t="s">
        <v>19</v>
      </c>
    </row>
    <row r="340" spans="1:6" ht="15" x14ac:dyDescent="0.25">
      <c r="A340" s="40" t="s">
        <v>20</v>
      </c>
      <c r="B340" s="40" t="s">
        <v>856</v>
      </c>
      <c r="C340" s="33">
        <f ca="1">SUMIF('Cash Flows - Financing'!B:B,'Payments - Financing'!B331,'Cash Flows - Financing'!Q:Q)</f>
        <v>-49.039666666666662</v>
      </c>
      <c r="D340" s="33">
        <f ca="1">SUMIF('Cash Flows - Financing'!B:B,'Payments - Financing'!B331,'Cash Flows - Financing'!R:R)</f>
        <v>-1422.1503333333333</v>
      </c>
      <c r="E340" s="33">
        <f ca="1">C340+D340</f>
        <v>-1471.1899999999998</v>
      </c>
      <c r="F340" s="39" t="s">
        <v>19</v>
      </c>
    </row>
    <row r="341" spans="1:6" ht="15" x14ac:dyDescent="0.25">
      <c r="A341" s="40" t="s">
        <v>20</v>
      </c>
      <c r="B341" s="40" t="s">
        <v>858</v>
      </c>
      <c r="C341" s="33">
        <f ca="1">SUMIF('Cash Flows - Financing'!B:B,'Payments - Financing'!B332,'Cash Flows - Financing'!Q:Q)</f>
        <v>0</v>
      </c>
      <c r="D341" s="33">
        <f ca="1">SUMIF('Cash Flows - Financing'!B:B,'Payments - Financing'!B332,'Cash Flows - Financing'!R:R)</f>
        <v>0</v>
      </c>
      <c r="E341" s="33">
        <f ca="1">C341+D341</f>
        <v>0</v>
      </c>
      <c r="F341" s="39" t="s">
        <v>19</v>
      </c>
    </row>
    <row r="342" spans="1:6" ht="15" x14ac:dyDescent="0.25">
      <c r="A342" s="40" t="s">
        <v>20</v>
      </c>
      <c r="B342" s="40" t="s">
        <v>860</v>
      </c>
      <c r="C342" s="33">
        <f ca="1">SUMIF('Cash Flows - Financing'!B:B,'Payments - Financing'!B333,'Cash Flows - Financing'!Q:Q)</f>
        <v>-2101.2694240000001</v>
      </c>
      <c r="D342" s="33">
        <f ca="1">SUMIF('Cash Flows - Financing'!B:B,'Payments - Financing'!B333,'Cash Flows - Financing'!R:R)</f>
        <v>0</v>
      </c>
      <c r="E342" s="33">
        <f ca="1">C342+D342</f>
        <v>-2101.2694240000001</v>
      </c>
      <c r="F342" s="39" t="s">
        <v>19</v>
      </c>
    </row>
    <row r="343" spans="1:6" ht="15" x14ac:dyDescent="0.25">
      <c r="A343" s="40" t="s">
        <v>20</v>
      </c>
      <c r="B343" s="40" t="s">
        <v>862</v>
      </c>
      <c r="C343" s="33">
        <f ca="1">SUMIF('Cash Flows - Financing'!B:B,'Payments - Financing'!B334,'Cash Flows - Financing'!Q:Q)</f>
        <v>-2036.1982199999998</v>
      </c>
      <c r="D343" s="33">
        <f ca="1">SUMIF('Cash Flows - Financing'!B:B,'Payments - Financing'!B334,'Cash Flows - Financing'!R:R)</f>
        <v>0</v>
      </c>
      <c r="E343" s="33">
        <f ca="1">C343+D343</f>
        <v>-2036.1982199999998</v>
      </c>
      <c r="F343" s="39" t="s">
        <v>19</v>
      </c>
    </row>
    <row r="344" spans="1:6" ht="15" x14ac:dyDescent="0.25">
      <c r="A344" s="40" t="s">
        <v>20</v>
      </c>
      <c r="B344" s="40" t="s">
        <v>864</v>
      </c>
      <c r="C344" s="33">
        <f ca="1">SUMIF('Cash Flows - Financing'!B:B,'Payments - Financing'!B335,'Cash Flows - Financing'!Q:Q)</f>
        <v>-1274.02908516</v>
      </c>
      <c r="D344" s="33">
        <f ca="1">SUMIF('Cash Flows - Financing'!B:B,'Payments - Financing'!B335,'Cash Flows - Financing'!R:R)</f>
        <v>0</v>
      </c>
      <c r="E344" s="33">
        <f ca="1">C344+D344</f>
        <v>-1274.02908516</v>
      </c>
      <c r="F344" s="39" t="s">
        <v>19</v>
      </c>
    </row>
    <row r="345" spans="1:6" ht="15" x14ac:dyDescent="0.25">
      <c r="A345" s="40" t="s">
        <v>20</v>
      </c>
      <c r="B345" s="40" t="s">
        <v>866</v>
      </c>
      <c r="C345" s="33">
        <f ca="1">SUMIF('Cash Flows - Financing'!B:B,'Payments - Financing'!B336,'Cash Flows - Financing'!Q:Q)</f>
        <v>-681.67076985555548</v>
      </c>
      <c r="D345" s="33">
        <f ca="1">SUMIF('Cash Flows - Financing'!B:B,'Payments - Financing'!B336,'Cash Flows - Financing'!R:R)</f>
        <v>-20450.123095666666</v>
      </c>
      <c r="E345" s="33">
        <f ca="1">C345+D345</f>
        <v>-21131.793865522221</v>
      </c>
      <c r="F345" s="39" t="s">
        <v>19</v>
      </c>
    </row>
    <row r="346" spans="1:6" ht="15" x14ac:dyDescent="0.25">
      <c r="A346" s="40" t="s">
        <v>20</v>
      </c>
      <c r="B346" s="40" t="s">
        <v>870</v>
      </c>
      <c r="C346" s="33">
        <f ca="1">SUMIF('Cash Flows - Financing'!B:B,'Payments - Financing'!B337,'Cash Flows - Financing'!Q:Q)</f>
        <v>-68989.714686347768</v>
      </c>
      <c r="D346" s="33">
        <f ca="1">SUMIF('Cash Flows - Financing'!B:B,'Payments - Financing'!B337,'Cash Flows - Financing'!R:R)</f>
        <v>-14151.736345917492</v>
      </c>
      <c r="E346" s="33">
        <f ca="1">C346+D346</f>
        <v>-83141.451032265264</v>
      </c>
      <c r="F346" s="39" t="s">
        <v>19</v>
      </c>
    </row>
    <row r="347" spans="1:6" ht="15" x14ac:dyDescent="0.25">
      <c r="A347" s="40" t="s">
        <v>20</v>
      </c>
      <c r="B347" s="40" t="s">
        <v>872</v>
      </c>
      <c r="C347" s="33">
        <f ca="1">SUMIF('Cash Flows - Financing'!B:B,'Payments - Financing'!B338,'Cash Flows - Financing'!Q:Q)</f>
        <v>-77.453803949999994</v>
      </c>
      <c r="D347" s="33">
        <f ca="1">SUMIF('Cash Flows - Financing'!B:B,'Payments - Financing'!B338,'Cash Flows - Financing'!R:R)</f>
        <v>-6970.8423554999999</v>
      </c>
      <c r="E347" s="33">
        <f ca="1">C347+D347</f>
        <v>-7048.2961594500002</v>
      </c>
      <c r="F347" s="39" t="s">
        <v>19</v>
      </c>
    </row>
    <row r="348" spans="1:6" ht="15" x14ac:dyDescent="0.25">
      <c r="A348" s="40" t="s">
        <v>20</v>
      </c>
      <c r="B348" s="40" t="s">
        <v>874</v>
      </c>
      <c r="C348" s="33">
        <f ca="1">SUMIF('Cash Flows - Financing'!B:B,'Payments - Financing'!B339,'Cash Flows - Financing'!Q:Q)</f>
        <v>-39422.694106484429</v>
      </c>
      <c r="D348" s="33">
        <f ca="1">SUMIF('Cash Flows - Financing'!B:B,'Payments - Financing'!B339,'Cash Flows - Financing'!R:R)</f>
        <v>-8086.706483381422</v>
      </c>
      <c r="E348" s="33">
        <f ca="1">C348+D348</f>
        <v>-47509.400589865851</v>
      </c>
      <c r="F348" s="39" t="s">
        <v>19</v>
      </c>
    </row>
    <row r="349" spans="1:6" ht="15" x14ac:dyDescent="0.25">
      <c r="A349" s="40" t="s">
        <v>20</v>
      </c>
      <c r="B349" s="40" t="s">
        <v>876</v>
      </c>
      <c r="C349" s="33">
        <f ca="1">SUMIF('Cash Flows - Financing'!B:B,'Payments - Financing'!B340,'Cash Flows - Financing'!Q:Q)</f>
        <v>-22964.716792416668</v>
      </c>
      <c r="D349" s="33">
        <f ca="1">SUMIF('Cash Flows - Financing'!B:B,'Payments - Financing'!B340,'Cash Flows - Financing'!R:R)</f>
        <v>-21987.494801249999</v>
      </c>
      <c r="E349" s="33">
        <f ca="1">C349+D349</f>
        <v>-44952.211593666667</v>
      </c>
      <c r="F349" s="39" t="s">
        <v>19</v>
      </c>
    </row>
    <row r="350" spans="1:6" ht="15" x14ac:dyDescent="0.25">
      <c r="A350" s="40" t="s">
        <v>20</v>
      </c>
      <c r="B350" s="40" t="s">
        <v>878</v>
      </c>
      <c r="C350" s="33">
        <f ca="1">SUMIF('Cash Flows - Financing'!B:B,'Payments - Financing'!B341,'Cash Flows - Financing'!Q:Q)</f>
        <v>-568.08631776000004</v>
      </c>
      <c r="D350" s="33">
        <f ca="1">SUMIF('Cash Flows - Financing'!B:B,'Payments - Financing'!B341,'Cash Flows - Financing'!R:R)</f>
        <v>-102823.62351455999</v>
      </c>
      <c r="E350" s="33">
        <f ca="1">C350+D350</f>
        <v>-103391.70983231999</v>
      </c>
      <c r="F350" s="39" t="s">
        <v>19</v>
      </c>
    </row>
    <row r="351" spans="1:6" ht="15" x14ac:dyDescent="0.25">
      <c r="A351" s="40" t="s">
        <v>20</v>
      </c>
      <c r="B351" s="40" t="s">
        <v>882</v>
      </c>
      <c r="C351" s="33">
        <f ca="1">SUMIF('Cash Flows - Financing'!B:B,'Payments - Financing'!B342,'Cash Flows - Financing'!Q:Q)</f>
        <v>-267.04440448000003</v>
      </c>
      <c r="D351" s="33">
        <f ca="1">SUMIF('Cash Flows - Financing'!B:B,'Payments - Financing'!B342,'Cash Flows - Financing'!R:R)</f>
        <v>-8011.3321344000005</v>
      </c>
      <c r="E351" s="33">
        <f ca="1">C351+D351</f>
        <v>-8278.3765388800002</v>
      </c>
      <c r="F351" s="39" t="s">
        <v>19</v>
      </c>
    </row>
    <row r="352" spans="1:6" ht="15" x14ac:dyDescent="0.25">
      <c r="A352" s="40" t="s">
        <v>20</v>
      </c>
      <c r="B352" s="40" t="s">
        <v>884</v>
      </c>
      <c r="C352" s="33">
        <f ca="1">SUMIF('Cash Flows - Financing'!B:B,'Payments - Financing'!B343,'Cash Flows - Financing'!Q:Q)</f>
        <v>-3206.1623027777782</v>
      </c>
      <c r="D352" s="33">
        <f ca="1">SUMIF('Cash Flows - Financing'!B:B,'Payments - Financing'!B343,'Cash Flows - Financing'!R:R)</f>
        <v>-4192.6737805555558</v>
      </c>
      <c r="E352" s="33">
        <f ca="1">C352+D352</f>
        <v>-7398.8360833333336</v>
      </c>
      <c r="F352" s="39" t="s">
        <v>19</v>
      </c>
    </row>
    <row r="353" spans="1:6" ht="15" x14ac:dyDescent="0.25">
      <c r="A353" s="40" t="s">
        <v>20</v>
      </c>
      <c r="B353" s="40" t="s">
        <v>886</v>
      </c>
      <c r="C353" s="33">
        <f ca="1">SUMIF('Cash Flows - Financing'!B:B,'Payments - Financing'!B344,'Cash Flows - Financing'!Q:Q)</f>
        <v>-253282.63888888888</v>
      </c>
      <c r="D353" s="33">
        <f ca="1">SUMIF('Cash Flows - Financing'!B:B,'Payments - Financing'!B344,'Cash Flows - Financing'!R:R)</f>
        <v>-406679.16666666669</v>
      </c>
      <c r="E353" s="33">
        <f ca="1">C353+D353</f>
        <v>-659961.8055555555</v>
      </c>
      <c r="F353" s="39" t="s">
        <v>19</v>
      </c>
    </row>
    <row r="354" spans="1:6" ht="15" x14ac:dyDescent="0.25">
      <c r="A354" s="40" t="s">
        <v>20</v>
      </c>
      <c r="B354" s="40" t="s">
        <v>890</v>
      </c>
      <c r="C354" s="33">
        <f ca="1">SUMIF('Cash Flows - Financing'!B:B,'Payments - Financing'!B345,'Cash Flows - Financing'!Q:Q)</f>
        <v>-314.69706792749992</v>
      </c>
      <c r="D354" s="33">
        <f ca="1">SUMIF('Cash Flows - Financing'!B:B,'Payments - Financing'!B345,'Cash Flows - Financing'!R:R)</f>
        <v>-28637.433181402495</v>
      </c>
      <c r="E354" s="33">
        <f ca="1">C354+D354</f>
        <v>-28952.130249329995</v>
      </c>
      <c r="F354" s="39" t="s">
        <v>19</v>
      </c>
    </row>
    <row r="355" spans="1:6" ht="15" x14ac:dyDescent="0.25">
      <c r="A355" s="40" t="s">
        <v>20</v>
      </c>
      <c r="B355" s="40" t="s">
        <v>892</v>
      </c>
      <c r="C355" s="33">
        <f ca="1">SUMIF('Cash Flows - Financing'!B:B,'Payments - Financing'!B346,'Cash Flows - Financing'!Q:Q)</f>
        <v>-79830.955565630982</v>
      </c>
      <c r="D355" s="33">
        <f ca="1">SUMIF('Cash Flows - Financing'!B:B,'Payments - Financing'!B346,'Cash Flows - Financing'!R:R)</f>
        <v>-16375.580628847381</v>
      </c>
      <c r="E355" s="33">
        <f ca="1">C355+D355</f>
        <v>-96206.536194478365</v>
      </c>
      <c r="F355" s="39" t="s">
        <v>19</v>
      </c>
    </row>
    <row r="356" spans="1:6" ht="15" x14ac:dyDescent="0.25">
      <c r="A356" s="40" t="s">
        <v>20</v>
      </c>
      <c r="B356" s="40" t="s">
        <v>894</v>
      </c>
      <c r="C356" s="33">
        <f ca="1">SUMIF('Cash Flows - Financing'!B:B,'Payments - Financing'!B347,'Cash Flows - Financing'!Q:Q)</f>
        <v>-160538.88888888888</v>
      </c>
      <c r="D356" s="33">
        <f ca="1">SUMIF('Cash Flows - Financing'!B:B,'Payments - Financing'!B347,'Cash Flows - Financing'!R:R)</f>
        <v>-257766.66666666666</v>
      </c>
      <c r="E356" s="33">
        <f ca="1">C356+D356</f>
        <v>-418305.5555555555</v>
      </c>
      <c r="F356" s="39" t="s">
        <v>19</v>
      </c>
    </row>
    <row r="357" spans="1:6" ht="15" x14ac:dyDescent="0.25">
      <c r="A357" s="40" t="s">
        <v>20</v>
      </c>
      <c r="B357" s="40" t="s">
        <v>898</v>
      </c>
      <c r="C357" s="33">
        <f ca="1">SUMIF('Cash Flows - Financing'!B:B,'Payments - Financing'!B348,'Cash Flows - Financing'!Q:Q)</f>
        <v>0</v>
      </c>
      <c r="D357" s="33">
        <f ca="1">SUMIF('Cash Flows - Financing'!B:B,'Payments - Financing'!B348,'Cash Flows - Financing'!R:R)</f>
        <v>0</v>
      </c>
      <c r="E357" s="33">
        <f ca="1">C357+D357</f>
        <v>0</v>
      </c>
      <c r="F357" s="39" t="s">
        <v>19</v>
      </c>
    </row>
    <row r="358" spans="1:6" ht="15" x14ac:dyDescent="0.25">
      <c r="A358" s="40" t="s">
        <v>20</v>
      </c>
      <c r="B358" s="40" t="s">
        <v>901</v>
      </c>
      <c r="C358" s="33">
        <f ca="1">SUMIF('Cash Flows - Financing'!B:B,'Payments - Financing'!B349,'Cash Flows - Financing'!Q:Q)</f>
        <v>-126.234375</v>
      </c>
      <c r="D358" s="33">
        <f ca="1">SUMIF('Cash Flows - Financing'!B:B,'Payments - Financing'!B349,'Cash Flows - Financing'!R:R)</f>
        <v>-3787.03125</v>
      </c>
      <c r="E358" s="33">
        <f ca="1">C358+D358</f>
        <v>-3913.265625</v>
      </c>
      <c r="F358" s="39" t="s">
        <v>19</v>
      </c>
    </row>
    <row r="359" spans="1:6" ht="15" x14ac:dyDescent="0.25">
      <c r="A359" s="40" t="s">
        <v>20</v>
      </c>
      <c r="B359" s="40" t="s">
        <v>909</v>
      </c>
      <c r="C359" s="33">
        <f ca="1">SUMIF('Cash Flows - Financing'!B:B,'Payments - Financing'!B351,'Cash Flows - Financing'!Q:Q)</f>
        <v>-104562.857186425</v>
      </c>
      <c r="D359" s="33">
        <f ca="1">SUMIF('Cash Flows - Financing'!B:B,'Payments - Financing'!B351,'Cash Flows - Financing'!R:R)</f>
        <v>-183777.14293371665</v>
      </c>
      <c r="E359" s="33">
        <f ca="1">C359+D359</f>
        <v>-288340.00012014166</v>
      </c>
      <c r="F359" s="39" t="s">
        <v>19</v>
      </c>
    </row>
    <row r="360" spans="1:6" ht="15" x14ac:dyDescent="0.25">
      <c r="A360" s="40" t="s">
        <v>20</v>
      </c>
      <c r="B360" s="40" t="s">
        <v>913</v>
      </c>
      <c r="C360" s="33">
        <f ca="1">SUMIF('Cash Flows - Financing'!B:B,'Payments - Financing'!B353,'Cash Flows - Financing'!Q:Q)</f>
        <v>-449.40000713333325</v>
      </c>
      <c r="D360" s="33">
        <f ca="1">SUMIF('Cash Flows - Financing'!B:B,'Payments - Financing'!B353,'Cash Flows - Financing'!R:R)</f>
        <v>-13482.000214</v>
      </c>
      <c r="E360" s="33">
        <f ca="1">C360+D360</f>
        <v>-13931.400221133334</v>
      </c>
      <c r="F360" s="39" t="s">
        <v>19</v>
      </c>
    </row>
    <row r="361" spans="1:6" ht="15" x14ac:dyDescent="0.25">
      <c r="A361" s="40" t="s">
        <v>20</v>
      </c>
      <c r="B361" s="40" t="s">
        <v>915</v>
      </c>
      <c r="C361" s="33">
        <f ca="1">SUMIF('Cash Flows - Financing'!B:B,'Payments - Financing'!B354,'Cash Flows - Financing'!Q:Q)</f>
        <v>-940.97587194444463</v>
      </c>
      <c r="D361" s="33">
        <f ca="1">SUMIF('Cash Flows - Financing'!B:B,'Payments - Financing'!B354,'Cash Flows - Financing'!R:R)</f>
        <v>-84687.828475000017</v>
      </c>
      <c r="E361" s="33">
        <f ca="1">C361+D361</f>
        <v>-85628.804346944467</v>
      </c>
      <c r="F361" s="39" t="s">
        <v>19</v>
      </c>
    </row>
    <row r="362" spans="1:6" ht="15" x14ac:dyDescent="0.25">
      <c r="A362" s="40" t="s">
        <v>20</v>
      </c>
      <c r="B362" s="40" t="s">
        <v>919</v>
      </c>
      <c r="C362" s="33">
        <f ca="1">SUMIF('Cash Flows - Financing'!B:B,'Payments - Financing'!B356,'Cash Flows - Financing'!Q:Q)</f>
        <v>0</v>
      </c>
      <c r="D362" s="33">
        <f ca="1">SUMIF('Cash Flows - Financing'!B:B,'Payments - Financing'!B356,'Cash Flows - Financing'!R:R)</f>
        <v>0</v>
      </c>
      <c r="E362" s="33">
        <f ca="1">C362+D362</f>
        <v>0</v>
      </c>
      <c r="F362" s="39" t="s">
        <v>19</v>
      </c>
    </row>
    <row r="363" spans="1:6" ht="15" x14ac:dyDescent="0.25">
      <c r="A363" s="40" t="s">
        <v>20</v>
      </c>
      <c r="B363" s="40" t="s">
        <v>921</v>
      </c>
      <c r="C363" s="33">
        <f ca="1">SUMIF('Cash Flows - Financing'!B:B,'Payments - Financing'!B357,'Cash Flows - Financing'!Q:Q)</f>
        <v>-5068.6859999999997</v>
      </c>
      <c r="D363" s="33">
        <f ca="1">SUMIF('Cash Flows - Financing'!B:B,'Payments - Financing'!B357,'Cash Flows - Financing'!R:R)</f>
        <v>-4905.18</v>
      </c>
      <c r="E363" s="33">
        <f ca="1">C363+D363</f>
        <v>-9973.866</v>
      </c>
      <c r="F363" s="39" t="s">
        <v>19</v>
      </c>
    </row>
    <row r="364" spans="1:6" ht="15" x14ac:dyDescent="0.25">
      <c r="A364" s="40" t="s">
        <v>20</v>
      </c>
      <c r="B364" s="40" t="s">
        <v>923</v>
      </c>
      <c r="C364" s="33">
        <f ca="1">SUMIF('Cash Flows - Financing'!B:B,'Payments - Financing'!B358,'Cash Flows - Financing'!Q:Q)</f>
        <v>-16819.2</v>
      </c>
      <c r="D364" s="33">
        <f ca="1">SUMIF('Cash Flows - Financing'!B:B,'Payments - Financing'!B358,'Cash Flows - Financing'!R:R)</f>
        <v>-7884</v>
      </c>
      <c r="E364" s="33">
        <f ca="1">C364+D364</f>
        <v>-24703.200000000001</v>
      </c>
      <c r="F364" s="39" t="s">
        <v>19</v>
      </c>
    </row>
    <row r="365" spans="1:6" ht="15" x14ac:dyDescent="0.25">
      <c r="A365" s="40" t="s">
        <v>20</v>
      </c>
      <c r="B365" s="40" t="s">
        <v>927</v>
      </c>
      <c r="C365" s="33">
        <f ca="1">SUMIF('Cash Flows - Financing'!B:B,'Payments - Financing'!B359,'Cash Flows - Financing'!Q:Q)</f>
        <v>-705863.01369863015</v>
      </c>
      <c r="D365" s="33">
        <f ca="1">SUMIF('Cash Flows - Financing'!B:B,'Payments - Financing'!B359,'Cash Flows - Financing'!R:R)</f>
        <v>-1574136.98630137</v>
      </c>
      <c r="E365" s="33">
        <f ca="1">C365+D365</f>
        <v>-2280000</v>
      </c>
      <c r="F365" s="39" t="s">
        <v>19</v>
      </c>
    </row>
    <row r="366" spans="1:6" ht="15" x14ac:dyDescent="0.25">
      <c r="A366" s="40" t="s">
        <v>20</v>
      </c>
      <c r="B366" s="40" t="s">
        <v>929</v>
      </c>
      <c r="C366" s="33">
        <f ca="1">SUMIF('Cash Flows - Financing'!B:B,'Payments - Financing'!B360,'Cash Flows - Financing'!Q:Q)</f>
        <v>-418.73775735833328</v>
      </c>
      <c r="D366" s="33">
        <f ca="1">SUMIF('Cash Flows - Financing'!B:B,'Payments - Financing'!B360,'Cash Flows - Financing'!R:R)</f>
        <v>-38105.135919608329</v>
      </c>
      <c r="E366" s="33">
        <f ca="1">C366+D366</f>
        <v>-38523.873676966665</v>
      </c>
      <c r="F366" s="39" t="s">
        <v>19</v>
      </c>
    </row>
    <row r="367" spans="1:6" ht="15" x14ac:dyDescent="0.25">
      <c r="A367" s="40" t="s">
        <v>20</v>
      </c>
      <c r="B367" s="40" t="s">
        <v>931</v>
      </c>
      <c r="C367" s="33">
        <f ca="1">SUMIF('Cash Flows - Financing'!B:B,'Payments - Financing'!B361,'Cash Flows - Financing'!Q:Q)</f>
        <v>-2262.8472248083335</v>
      </c>
      <c r="D367" s="33">
        <f ca="1">SUMIF('Cash Flows - Financing'!B:B,'Payments - Financing'!B361,'Cash Flows - Financing'!R:R)</f>
        <v>-203656.25023275</v>
      </c>
      <c r="E367" s="33">
        <f ca="1">C367+D367</f>
        <v>-205919.09745755832</v>
      </c>
      <c r="F367" s="39" t="s">
        <v>19</v>
      </c>
    </row>
    <row r="368" spans="1:6" ht="15" x14ac:dyDescent="0.25">
      <c r="A368" s="40" t="s">
        <v>20</v>
      </c>
      <c r="B368" s="40" t="s">
        <v>935</v>
      </c>
      <c r="C368" s="33">
        <f ca="1">SUMIF('Cash Flows - Financing'!B:B,'Payments - Financing'!B362,'Cash Flows - Financing'!Q:Q)</f>
        <v>-32317.476607916669</v>
      </c>
      <c r="D368" s="33">
        <f ca="1">SUMIF('Cash Flows - Financing'!B:B,'Payments - Financing'!B362,'Cash Flows - Financing'!R:R)</f>
        <v>-31274.977362499998</v>
      </c>
      <c r="E368" s="33">
        <f ca="1">C368+D368</f>
        <v>-63592.453970416667</v>
      </c>
      <c r="F368" s="39" t="s">
        <v>19</v>
      </c>
    </row>
    <row r="369" spans="1:6" ht="15" x14ac:dyDescent="0.25">
      <c r="A369" s="40" t="s">
        <v>20</v>
      </c>
      <c r="B369" s="40" t="s">
        <v>937</v>
      </c>
      <c r="C369" s="33">
        <f ca="1">SUMIF('Cash Flows - Financing'!B:B,'Payments - Financing'!B363,'Cash Flows - Financing'!Q:Q)</f>
        <v>-92057.777823806653</v>
      </c>
      <c r="D369" s="33">
        <f ca="1">SUMIF('Cash Flows - Financing'!B:B,'Payments - Financing'!B363,'Cash Flows - Financing'!R:R)</f>
        <v>-36265.185203317771</v>
      </c>
      <c r="E369" s="33">
        <f ca="1">C369+D369</f>
        <v>-128322.96302712442</v>
      </c>
      <c r="F369" s="39" t="s">
        <v>19</v>
      </c>
    </row>
    <row r="370" spans="1:6" ht="15" x14ac:dyDescent="0.25">
      <c r="A370" s="40" t="s">
        <v>20</v>
      </c>
      <c r="B370" s="40" t="s">
        <v>941</v>
      </c>
      <c r="C370" s="33">
        <f ca="1">SUMIF('Cash Flows - Financing'!B:B,'Payments - Financing'!B364,'Cash Flows - Financing'!Q:Q)</f>
        <v>-1683.44087625</v>
      </c>
      <c r="D370" s="33">
        <f ca="1">SUMIF('Cash Flows - Financing'!B:B,'Payments - Financing'!B364,'Cash Flows - Financing'!R:R)</f>
        <v>-3928.0287112499996</v>
      </c>
      <c r="E370" s="33">
        <f ca="1">C370+D370</f>
        <v>-5611.4695874999998</v>
      </c>
      <c r="F370" s="39" t="s">
        <v>19</v>
      </c>
    </row>
    <row r="371" spans="1:6" ht="15" x14ac:dyDescent="0.25">
      <c r="A371" s="40" t="s">
        <v>20</v>
      </c>
      <c r="B371" s="40" t="s">
        <v>947</v>
      </c>
      <c r="C371" s="33">
        <f ca="1">SUMIF('Cash Flows - Financing'!B:B,'Payments - Financing'!B366,'Cash Flows - Financing'!Q:Q)</f>
        <v>-45.403830262500001</v>
      </c>
      <c r="D371" s="33">
        <f ca="1">SUMIF('Cash Flows - Financing'!B:B,'Payments - Financing'!B366,'Cash Flows - Financing'!R:R)</f>
        <v>-1316.7110776125</v>
      </c>
      <c r="E371" s="33">
        <f ca="1">C371+D371</f>
        <v>-1362.114907875</v>
      </c>
      <c r="F371" s="39" t="s">
        <v>19</v>
      </c>
    </row>
    <row r="372" spans="1:6" ht="15" x14ac:dyDescent="0.25">
      <c r="A372" s="40" t="s">
        <v>20</v>
      </c>
      <c r="B372" s="40" t="s">
        <v>949</v>
      </c>
      <c r="C372" s="33">
        <f ca="1">SUMIF('Cash Flows - Financing'!B:B,'Payments - Financing'!B367,'Cash Flows - Financing'!Q:Q)</f>
        <v>-28.770371777777775</v>
      </c>
      <c r="D372" s="33">
        <f ca="1">SUMIF('Cash Flows - Financing'!B:B,'Payments - Financing'!B367,'Cash Flows - Financing'!R:R)</f>
        <v>-2589.3334599999998</v>
      </c>
      <c r="E372" s="33">
        <f ca="1">C372+D372</f>
        <v>-2618.1038317777775</v>
      </c>
      <c r="F372" s="39" t="s">
        <v>19</v>
      </c>
    </row>
    <row r="373" spans="1:6" ht="15" x14ac:dyDescent="0.25">
      <c r="A373" s="40" t="s">
        <v>20</v>
      </c>
      <c r="B373" s="40" t="s">
        <v>951</v>
      </c>
      <c r="C373" s="33">
        <f ca="1">SUMIF('Cash Flows - Financing'!B:B,'Payments - Financing'!B368,'Cash Flows - Financing'!Q:Q)</f>
        <v>-11216.162281249999</v>
      </c>
      <c r="D373" s="33">
        <f ca="1">SUMIF('Cash Flows - Financing'!B:B,'Payments - Financing'!B368,'Cash Flows - Financing'!R:R)</f>
        <v>0</v>
      </c>
      <c r="E373" s="33">
        <f ca="1">C373+D373</f>
        <v>-11216.162281249999</v>
      </c>
      <c r="F373" s="39" t="s">
        <v>19</v>
      </c>
    </row>
    <row r="374" spans="1:6" ht="15" x14ac:dyDescent="0.25">
      <c r="A374" s="40" t="s">
        <v>20</v>
      </c>
      <c r="B374" s="40" t="s">
        <v>953</v>
      </c>
      <c r="C374" s="33">
        <f ca="1">SUMIF('Cash Flows - Financing'!B:B,'Payments - Financing'!B369,'Cash Flows - Financing'!Q:Q)</f>
        <v>-64.804561643835626</v>
      </c>
      <c r="D374" s="33">
        <f ca="1">SUMIF('Cash Flows - Financing'!B:B,'Payments - Financing'!B369,'Cash Flows - Financing'!R:R)</f>
        <v>-5832.4105479452055</v>
      </c>
      <c r="E374" s="33">
        <f ca="1">C374+D374</f>
        <v>-5897.2151095890413</v>
      </c>
      <c r="F374" s="39" t="s">
        <v>19</v>
      </c>
    </row>
    <row r="375" spans="1:6" ht="15" x14ac:dyDescent="0.25">
      <c r="A375" s="40" t="s">
        <v>20</v>
      </c>
      <c r="B375" s="40" t="s">
        <v>957</v>
      </c>
      <c r="C375" s="33">
        <f ca="1">SUMIF('Cash Flows - Financing'!B:B,'Payments - Financing'!B370,'Cash Flows - Financing'!Q:Q)</f>
        <v>-139.11986301369865</v>
      </c>
      <c r="D375" s="33">
        <f ca="1">SUMIF('Cash Flows - Financing'!B:B,'Payments - Financing'!B370,'Cash Flows - Financing'!R:R)</f>
        <v>-12520.787671232878</v>
      </c>
      <c r="E375" s="33">
        <f ca="1">C375+D375</f>
        <v>-12659.907534246577</v>
      </c>
      <c r="F375" s="39" t="s">
        <v>19</v>
      </c>
    </row>
    <row r="376" spans="1:6" ht="15" x14ac:dyDescent="0.25">
      <c r="A376" s="40" t="s">
        <v>20</v>
      </c>
      <c r="B376" s="40" t="s">
        <v>959</v>
      </c>
      <c r="C376" s="33">
        <f ca="1">SUMIF('Cash Flows - Financing'!B:B,'Payments - Financing'!B371,'Cash Flows - Financing'!Q:Q)</f>
        <v>-67.329777777777778</v>
      </c>
      <c r="D376" s="33">
        <f ca="1">SUMIF('Cash Flows - Financing'!B:B,'Payments - Financing'!B371,'Cash Flows - Financing'!R:R)</f>
        <v>-6059.6799999999994</v>
      </c>
      <c r="E376" s="33">
        <f ca="1">C376+D376</f>
        <v>-6127.0097777777773</v>
      </c>
      <c r="F376" s="39" t="s">
        <v>19</v>
      </c>
    </row>
    <row r="377" spans="1:6" ht="15" x14ac:dyDescent="0.25">
      <c r="A377" s="40" t="s">
        <v>20</v>
      </c>
      <c r="B377" s="40" t="s">
        <v>961</v>
      </c>
      <c r="C377" s="33">
        <f ca="1">SUMIF('Cash Flows - Financing'!B:B,'Payments - Financing'!B372,'Cash Flows - Financing'!Q:Q)</f>
        <v>-15001.759232876713</v>
      </c>
      <c r="D377" s="33">
        <f ca="1">SUMIF('Cash Flows - Financing'!B:B,'Payments - Financing'!B372,'Cash Flows - Financing'!R:R)</f>
        <v>-10278.983178082191</v>
      </c>
      <c r="E377" s="33">
        <f ca="1">C377+D377</f>
        <v>-25280.742410958905</v>
      </c>
      <c r="F377" s="39" t="s">
        <v>19</v>
      </c>
    </row>
    <row r="378" spans="1:6" ht="15" x14ac:dyDescent="0.25">
      <c r="A378" s="40" t="s">
        <v>20</v>
      </c>
      <c r="B378" s="40" t="s">
        <v>963</v>
      </c>
      <c r="C378" s="33">
        <f ca="1">SUMIF('Cash Flows - Financing'!B:B,'Payments - Financing'!B373,'Cash Flows - Financing'!Q:Q)</f>
        <v>-761.12506849315071</v>
      </c>
      <c r="D378" s="33">
        <f ca="1">SUMIF('Cash Flows - Financing'!B:B,'Payments - Financing'!B373,'Cash Flows - Financing'!R:R)</f>
        <v>-16554.470239726026</v>
      </c>
      <c r="E378" s="33">
        <f ca="1">C378+D378</f>
        <v>-17315.595308219177</v>
      </c>
      <c r="F378" s="39" t="s">
        <v>19</v>
      </c>
    </row>
    <row r="379" spans="1:6" ht="15" x14ac:dyDescent="0.25">
      <c r="A379" s="40" t="s">
        <v>20</v>
      </c>
      <c r="B379" s="40" t="s">
        <v>965</v>
      </c>
      <c r="C379" s="33">
        <f ca="1">SUMIF('Cash Flows - Financing'!B:B,'Payments - Financing'!B374,'Cash Flows - Financing'!Q:Q)</f>
        <v>-66564.150239456445</v>
      </c>
      <c r="D379" s="33">
        <f ca="1">SUMIF('Cash Flows - Financing'!B:B,'Payments - Financing'!B374,'Cash Flows - Financing'!R:R)</f>
        <v>-31201.945424745209</v>
      </c>
      <c r="E379" s="33">
        <f ca="1">C379+D379</f>
        <v>-97766.095664201654</v>
      </c>
      <c r="F379" s="39" t="s">
        <v>19</v>
      </c>
    </row>
    <row r="380" spans="1:6" ht="15" x14ac:dyDescent="0.25">
      <c r="A380" s="40" t="s">
        <v>20</v>
      </c>
      <c r="B380" s="40" t="s">
        <v>967</v>
      </c>
      <c r="C380" s="33">
        <f ca="1">SUMIF('Cash Flows - Financing'!B:B,'Payments - Financing'!B375,'Cash Flows - Financing'!Q:Q)</f>
        <v>-3934.6151469900001</v>
      </c>
      <c r="D380" s="33">
        <f ca="1">SUMIF('Cash Flows - Financing'!B:B,'Payments - Financing'!B375,'Cash Flows - Financing'!R:R)</f>
        <v>-9326.4951632355569</v>
      </c>
      <c r="E380" s="33">
        <f ca="1">C380+D380</f>
        <v>-13261.110310225557</v>
      </c>
      <c r="F380" s="39" t="s">
        <v>19</v>
      </c>
    </row>
    <row r="381" spans="1:6" ht="15" x14ac:dyDescent="0.25">
      <c r="A381" s="40" t="s">
        <v>20</v>
      </c>
      <c r="B381" s="40" t="s">
        <v>969</v>
      </c>
      <c r="C381" s="33">
        <f ca="1">SUMIF('Cash Flows - Financing'!B:B,'Payments - Financing'!B376,'Cash Flows - Financing'!Q:Q)</f>
        <v>-677.02323324999998</v>
      </c>
      <c r="D381" s="33">
        <f ca="1">SUMIF('Cash Flows - Financing'!B:B,'Payments - Financing'!B376,'Cash Flows - Financing'!R:R)</f>
        <v>-104.15742049999999</v>
      </c>
      <c r="E381" s="33">
        <f ca="1">C381+D381</f>
        <v>-781.18065374999992</v>
      </c>
      <c r="F381" s="39" t="s">
        <v>19</v>
      </c>
    </row>
    <row r="382" spans="1:6" ht="15" x14ac:dyDescent="0.25">
      <c r="A382" s="40" t="s">
        <v>20</v>
      </c>
      <c r="B382" s="40" t="s">
        <v>972</v>
      </c>
      <c r="C382" s="33">
        <f ca="1">SUMIF('Cash Flows - Financing'!B:B,'Payments - Financing'!B377,'Cash Flows - Financing'!Q:Q)</f>
        <v>-1129.1718725475002</v>
      </c>
      <c r="D382" s="33">
        <f ca="1">SUMIF('Cash Flows - Financing'!B:B,'Payments - Financing'!B377,'Cash Flows - Financing'!R:R)</f>
        <v>-101625.46852927502</v>
      </c>
      <c r="E382" s="33">
        <f ca="1">C382+D382</f>
        <v>-102754.64040182251</v>
      </c>
      <c r="F382" s="39" t="s">
        <v>19</v>
      </c>
    </row>
    <row r="383" spans="1:6" ht="15" x14ac:dyDescent="0.25">
      <c r="A383" s="40" t="s">
        <v>20</v>
      </c>
      <c r="B383" s="40" t="s">
        <v>974</v>
      </c>
      <c r="C383" s="33">
        <f ca="1">SUMIF('Cash Flows - Financing'!B:B,'Payments - Financing'!B378,'Cash Flows - Financing'!Q:Q)</f>
        <v>-3067.1802413933333</v>
      </c>
      <c r="D383" s="33">
        <f ca="1">SUMIF('Cash Flows - Financing'!B:B,'Payments - Financing'!B378,'Cash Flows - Financing'!R:R)</f>
        <v>-1314.5058177399999</v>
      </c>
      <c r="E383" s="33">
        <f ca="1">C383+D383</f>
        <v>-4381.6860591333334</v>
      </c>
      <c r="F383" s="39" t="s">
        <v>19</v>
      </c>
    </row>
    <row r="384" spans="1:6" ht="15" x14ac:dyDescent="0.25">
      <c r="A384" s="40" t="s">
        <v>20</v>
      </c>
      <c r="B384" s="40" t="s">
        <v>978</v>
      </c>
      <c r="C384" s="33">
        <f ca="1">SUMIF('Cash Flows - Financing'!B:B,'Payments - Financing'!B379,'Cash Flows - Financing'!Q:Q)</f>
        <v>-134.29595992583333</v>
      </c>
      <c r="D384" s="33">
        <f ca="1">SUMIF('Cash Flows - Financing'!B:B,'Payments - Financing'!B379,'Cash Flows - Financing'!R:R)</f>
        <v>-3894.5828378491665</v>
      </c>
      <c r="E384" s="33">
        <f ca="1">C384+D384</f>
        <v>-4028.8787977749998</v>
      </c>
      <c r="F384" s="39" t="s">
        <v>19</v>
      </c>
    </row>
    <row r="385" spans="1:6" ht="15" x14ac:dyDescent="0.25">
      <c r="A385" s="40" t="s">
        <v>20</v>
      </c>
      <c r="B385" s="40" t="s">
        <v>982</v>
      </c>
      <c r="C385" s="33">
        <f ca="1">SUMIF('Cash Flows - Financing'!B:B,'Payments - Financing'!B380,'Cash Flows - Financing'!Q:Q)</f>
        <v>-71992.888888888891</v>
      </c>
      <c r="D385" s="33">
        <f ca="1">SUMIF('Cash Flows - Financing'!B:B,'Payments - Financing'!B380,'Cash Flows - Financing'!R:R)</f>
        <v>-136111.55555555553</v>
      </c>
      <c r="E385" s="33">
        <f ca="1">C385+D385</f>
        <v>-208104.44444444444</v>
      </c>
      <c r="F385" s="39" t="s">
        <v>19</v>
      </c>
    </row>
    <row r="386" spans="1:6" ht="15" x14ac:dyDescent="0.25">
      <c r="A386" s="40" t="s">
        <v>20</v>
      </c>
      <c r="B386" s="40" t="s">
        <v>984</v>
      </c>
      <c r="C386" s="33">
        <f ca="1">SUMIF('Cash Flows - Financing'!B:B,'Payments - Financing'!B381,'Cash Flows - Financing'!Q:Q)</f>
        <v>-13604.508461383564</v>
      </c>
      <c r="D386" s="33">
        <f ca="1">SUMIF('Cash Flows - Financing'!B:B,'Payments - Financing'!B381,'Cash Flows - Financing'!R:R)</f>
        <v>-13165.653349726028</v>
      </c>
      <c r="E386" s="33">
        <f ca="1">C386+D386</f>
        <v>-26770.161811109592</v>
      </c>
      <c r="F386" s="39" t="s">
        <v>19</v>
      </c>
    </row>
    <row r="387" spans="1:6" ht="15" x14ac:dyDescent="0.25">
      <c r="A387" s="40" t="s">
        <v>20</v>
      </c>
      <c r="B387" s="40" t="s">
        <v>988</v>
      </c>
      <c r="C387" s="33">
        <f ca="1">SUMIF('Cash Flows - Financing'!B:B,'Payments - Financing'!B382,'Cash Flows - Financing'!Q:Q)</f>
        <v>-64.04320254999999</v>
      </c>
      <c r="D387" s="33">
        <f ca="1">SUMIF('Cash Flows - Financing'!B:B,'Payments - Financing'!B382,'Cash Flows - Financing'!R:R)</f>
        <v>-5827.9314320499989</v>
      </c>
      <c r="E387" s="33">
        <f ca="1">C387+D387</f>
        <v>-5891.9746345999993</v>
      </c>
      <c r="F387" s="39" t="s">
        <v>19</v>
      </c>
    </row>
    <row r="388" spans="1:6" ht="15" x14ac:dyDescent="0.25">
      <c r="A388" s="40" t="s">
        <v>20</v>
      </c>
      <c r="B388" s="40" t="s">
        <v>990</v>
      </c>
      <c r="C388" s="33">
        <f ca="1">SUMIF('Cash Flows - Financing'!B:B,'Payments - Financing'!B383,'Cash Flows - Financing'!Q:Q)</f>
        <v>-62016</v>
      </c>
      <c r="D388" s="33">
        <f ca="1">SUMIF('Cash Flows - Financing'!B:B,'Payments - Financing'!B383,'Cash Flows - Financing'!R:R)</f>
        <v>-29070</v>
      </c>
      <c r="E388" s="33">
        <f ca="1">C388+D388</f>
        <v>-91086</v>
      </c>
      <c r="F388" s="39" t="s">
        <v>19</v>
      </c>
    </row>
    <row r="389" spans="1:6" ht="15" x14ac:dyDescent="0.25">
      <c r="A389" s="40" t="s">
        <v>20</v>
      </c>
      <c r="B389" s="40" t="s">
        <v>992</v>
      </c>
      <c r="C389" s="33">
        <f ca="1">SUMIF('Cash Flows - Financing'!B:B,'Payments - Financing'!B384,'Cash Flows - Financing'!Q:Q)</f>
        <v>-38500</v>
      </c>
      <c r="D389" s="33">
        <f ca="1">SUMIF('Cash Flows - Financing'!B:B,'Payments - Financing'!B384,'Cash Flows - Financing'!R:R)</f>
        <v>-184555.55555555553</v>
      </c>
      <c r="E389" s="33">
        <f ca="1">C389+D389</f>
        <v>-223055.55555555553</v>
      </c>
      <c r="F389" s="39" t="s">
        <v>19</v>
      </c>
    </row>
    <row r="390" spans="1:6" ht="15" x14ac:dyDescent="0.25">
      <c r="A390" s="40" t="s">
        <v>20</v>
      </c>
      <c r="B390" s="40" t="s">
        <v>996</v>
      </c>
      <c r="C390" s="33">
        <f ca="1">SUMIF('Cash Flows - Financing'!B:B,'Payments - Financing'!B385,'Cash Flows - Financing'!Q:Q)</f>
        <v>-2139.4666666666667</v>
      </c>
      <c r="D390" s="33">
        <f ca="1">SUMIF('Cash Flows - Financing'!B:B,'Payments - Financing'!B385,'Cash Flows - Financing'!R:R)</f>
        <v>-17329.68</v>
      </c>
      <c r="E390" s="33">
        <f ca="1">C390+D390</f>
        <v>-19469.146666666667</v>
      </c>
      <c r="F390" s="39" t="s">
        <v>19</v>
      </c>
    </row>
    <row r="391" spans="1:6" ht="15" x14ac:dyDescent="0.25">
      <c r="A391" s="40" t="s">
        <v>20</v>
      </c>
      <c r="B391" s="40" t="s">
        <v>998</v>
      </c>
      <c r="C391" s="33">
        <f ca="1">SUMIF('Cash Flows - Financing'!B:B,'Payments - Financing'!B386,'Cash Flows - Financing'!Q:Q)</f>
        <v>-25164.444444444445</v>
      </c>
      <c r="D391" s="33">
        <f ca="1">SUMIF('Cash Flows - Financing'!B:B,'Payments - Financing'!B386,'Cash Flows - Financing'!R:R)</f>
        <v>-47576.527777777774</v>
      </c>
      <c r="E391" s="33">
        <f ca="1">C391+D391</f>
        <v>-72740.972222222219</v>
      </c>
      <c r="F391" s="39" t="s">
        <v>19</v>
      </c>
    </row>
    <row r="392" spans="1:6" ht="15" x14ac:dyDescent="0.25">
      <c r="A392" s="40" t="s">
        <v>20</v>
      </c>
      <c r="B392" s="40" t="s">
        <v>1002</v>
      </c>
      <c r="C392" s="33">
        <f ca="1">SUMIF('Cash Flows - Financing'!B:B,'Payments - Financing'!B387,'Cash Flows - Financing'!Q:Q)</f>
        <v>-665934.22222222225</v>
      </c>
      <c r="D392" s="33">
        <f ca="1">SUMIF('Cash Flows - Financing'!B:B,'Payments - Financing'!B387,'Cash Flows - Financing'!R:R)</f>
        <v>-1259031.8888888888</v>
      </c>
      <c r="E392" s="33">
        <f ca="1">C392+D392</f>
        <v>-1924966.111111111</v>
      </c>
      <c r="F392" s="39" t="s">
        <v>19</v>
      </c>
    </row>
    <row r="393" spans="1:6" ht="15" x14ac:dyDescent="0.25">
      <c r="A393" s="40" t="s">
        <v>20</v>
      </c>
      <c r="B393" s="40" t="s">
        <v>1004</v>
      </c>
      <c r="C393" s="33">
        <f ca="1">SUMIF('Cash Flows - Financing'!B:B,'Payments - Financing'!B388,'Cash Flows - Financing'!Q:Q)</f>
        <v>-23386.666666666668</v>
      </c>
      <c r="D393" s="33">
        <f ca="1">SUMIF('Cash Flows - Financing'!B:B,'Payments - Financing'!B388,'Cash Flows - Financing'!R:R)</f>
        <v>-44215.416666666664</v>
      </c>
      <c r="E393" s="33">
        <f ca="1">C393+D393</f>
        <v>-67602.083333333328</v>
      </c>
      <c r="F393" s="39" t="s">
        <v>19</v>
      </c>
    </row>
    <row r="394" spans="1:6" ht="15" x14ac:dyDescent="0.25">
      <c r="A394" s="40" t="s">
        <v>20</v>
      </c>
      <c r="B394" s="40" t="s">
        <v>1006</v>
      </c>
      <c r="C394" s="33">
        <f ca="1">SUMIF('Cash Flows - Financing'!B:B,'Payments - Financing'!B389,'Cash Flows - Financing'!Q:Q)</f>
        <v>-188189.99999999997</v>
      </c>
      <c r="D394" s="33">
        <f ca="1">SUMIF('Cash Flows - Financing'!B:B,'Payments - Financing'!B389,'Cash Flows - Financing'!R:R)</f>
        <v>-151289.99999999997</v>
      </c>
      <c r="E394" s="33">
        <f ca="1">C394+D394</f>
        <v>-339479.99999999994</v>
      </c>
      <c r="F394" s="39" t="s">
        <v>19</v>
      </c>
    </row>
    <row r="395" spans="1:6" ht="15" x14ac:dyDescent="0.25">
      <c r="A395" s="40" t="s">
        <v>20</v>
      </c>
      <c r="B395" s="40" t="s">
        <v>1010</v>
      </c>
      <c r="C395" s="33">
        <f ca="1">SUMIF('Cash Flows - Financing'!B:B,'Payments - Financing'!B390,'Cash Flows - Financing'!Q:Q)</f>
        <v>-864.64444444444462</v>
      </c>
      <c r="D395" s="33">
        <f ca="1">SUMIF('Cash Flows - Financing'!B:B,'Payments - Financing'!B390,'Cash Flows - Financing'!R:R)</f>
        <v>-77818.000000000015</v>
      </c>
      <c r="E395" s="33">
        <f ca="1">C395+D395</f>
        <v>-78682.644444444464</v>
      </c>
      <c r="F395" s="39" t="s">
        <v>19</v>
      </c>
    </row>
    <row r="396" spans="1:6" ht="15" x14ac:dyDescent="0.25">
      <c r="A396" s="40" t="s">
        <v>20</v>
      </c>
      <c r="B396" s="40" t="s">
        <v>1012</v>
      </c>
      <c r="C396" s="33">
        <f ca="1">SUMIF('Cash Flows - Financing'!B:B,'Payments - Financing'!B391,'Cash Flows - Financing'!Q:Q)</f>
        <v>-4470.0000089399991</v>
      </c>
      <c r="D396" s="33">
        <f ca="1">SUMIF('Cash Flows - Financing'!B:B,'Payments - Financing'!B391,'Cash Flows - Financing'!R:R)</f>
        <v>-131120.00026223998</v>
      </c>
      <c r="E396" s="33">
        <f ca="1">C396+D396</f>
        <v>-135590.00027117998</v>
      </c>
      <c r="F396" s="39" t="s">
        <v>19</v>
      </c>
    </row>
    <row r="397" spans="1:6" ht="15" x14ac:dyDescent="0.25">
      <c r="A397" s="40" t="s">
        <v>20</v>
      </c>
      <c r="B397" s="40" t="s">
        <v>1016</v>
      </c>
      <c r="C397" s="33">
        <f ca="1">SUMIF('Cash Flows - Financing'!B:B,'Payments - Financing'!B392,'Cash Flows - Financing'!Q:Q)</f>
        <v>-802.55000000000007</v>
      </c>
      <c r="D397" s="33">
        <f ca="1">SUMIF('Cash Flows - Financing'!B:B,'Payments - Financing'!B392,'Cash Flows - Financing'!R:R)</f>
        <v>-72229.5</v>
      </c>
      <c r="E397" s="33">
        <f ca="1">C397+D397</f>
        <v>-73032.05</v>
      </c>
      <c r="F397" s="39" t="s">
        <v>19</v>
      </c>
    </row>
    <row r="398" spans="1:6" ht="15" x14ac:dyDescent="0.25">
      <c r="A398" s="40" t="s">
        <v>20</v>
      </c>
      <c r="B398" s="40" t="s">
        <v>1018</v>
      </c>
      <c r="C398" s="33">
        <f ca="1">SUMIF('Cash Flows - Financing'!B:B,'Payments - Financing'!B393,'Cash Flows - Financing'!Q:Q)</f>
        <v>-24091.375</v>
      </c>
      <c r="D398" s="33">
        <f ca="1">SUMIF('Cash Flows - Financing'!B:B,'Payments - Financing'!B393,'Cash Flows - Financing'!R:R)</f>
        <v>-20478.791666666664</v>
      </c>
      <c r="E398" s="33">
        <f ca="1">C398+D398</f>
        <v>-44570.166666666664</v>
      </c>
      <c r="F398" s="39" t="s">
        <v>19</v>
      </c>
    </row>
    <row r="399" spans="1:6" ht="15" x14ac:dyDescent="0.25">
      <c r="A399" s="40" t="s">
        <v>20</v>
      </c>
      <c r="B399" s="40" t="s">
        <v>1022</v>
      </c>
      <c r="C399" s="33">
        <f ca="1">SUMIF('Cash Flows - Financing'!B:B,'Payments - Financing'!B394,'Cash Flows - Financing'!Q:Q)</f>
        <v>-56.110628333333338</v>
      </c>
      <c r="D399" s="33">
        <f ca="1">SUMIF('Cash Flows - Financing'!B:B,'Payments - Financing'!B394,'Cash Flows - Financing'!R:R)</f>
        <v>-1627.2082216666668</v>
      </c>
      <c r="E399" s="33">
        <f ca="1">C399+D399</f>
        <v>-1683.3188500000001</v>
      </c>
      <c r="F399" s="39" t="s">
        <v>19</v>
      </c>
    </row>
    <row r="400" spans="1:6" ht="15" x14ac:dyDescent="0.25">
      <c r="A400" s="40" t="s">
        <v>20</v>
      </c>
      <c r="B400" s="40" t="s">
        <v>1024</v>
      </c>
      <c r="C400" s="33">
        <f ca="1">SUMIF('Cash Flows - Financing'!B:B,'Payments - Financing'!B395,'Cash Flows - Financing'!Q:Q)</f>
        <v>-3164871.111111111</v>
      </c>
      <c r="D400" s="33">
        <f ca="1">SUMIF('Cash Flows - Financing'!B:B,'Payments - Financing'!B395,'Cash Flows - Financing'!R:R)</f>
        <v>-832284.4444444445</v>
      </c>
      <c r="E400" s="33">
        <f ca="1">C400+D400</f>
        <v>-3997155.5555555555</v>
      </c>
      <c r="F400" s="39" t="s">
        <v>19</v>
      </c>
    </row>
    <row r="401" spans="1:6" ht="15" x14ac:dyDescent="0.25">
      <c r="A401" s="40" t="s">
        <v>20</v>
      </c>
      <c r="B401" s="40" t="s">
        <v>1026</v>
      </c>
      <c r="C401" s="33">
        <f ca="1">SUMIF('Cash Flows - Financing'!B:B,'Payments - Financing'!B396,'Cash Flows - Financing'!Q:Q)</f>
        <v>-2752.5172812499995</v>
      </c>
      <c r="D401" s="33">
        <f ca="1">SUMIF('Cash Flows - Financing'!B:B,'Payments - Financing'!B396,'Cash Flows - Financing'!R:R)</f>
        <v>0</v>
      </c>
      <c r="E401" s="33">
        <f ca="1">C401+D401</f>
        <v>-2752.5172812499995</v>
      </c>
      <c r="F401" s="39" t="s">
        <v>19</v>
      </c>
    </row>
    <row r="402" spans="1:6" ht="15" x14ac:dyDescent="0.25">
      <c r="A402" s="40" t="s">
        <v>20</v>
      </c>
      <c r="B402" s="40" t="s">
        <v>1028</v>
      </c>
      <c r="C402" s="33">
        <f ca="1">SUMIF('Cash Flows - Financing'!B:B,'Payments - Financing'!B397,'Cash Flows - Financing'!Q:Q)</f>
        <v>-3695.6959328624994</v>
      </c>
      <c r="D402" s="33">
        <f ca="1">SUMIF('Cash Flows - Financing'!B:B,'Payments - Financing'!B397,'Cash Flows - Financing'!R:R)</f>
        <v>-18724.859393169998</v>
      </c>
      <c r="E402" s="33">
        <f ca="1">C402+D402</f>
        <v>-22420.555326032496</v>
      </c>
      <c r="F402" s="39" t="s">
        <v>19</v>
      </c>
    </row>
    <row r="403" spans="1:6" ht="15" x14ac:dyDescent="0.25">
      <c r="A403" s="40" t="s">
        <v>20</v>
      </c>
      <c r="B403" s="40" t="s">
        <v>1030</v>
      </c>
      <c r="C403" s="33">
        <f ca="1">SUMIF('Cash Flows - Financing'!B:B,'Payments - Financing'!B398,'Cash Flows - Financing'!Q:Q)</f>
        <v>-83777.777777777766</v>
      </c>
      <c r="D403" s="33">
        <f ca="1">SUMIF('Cash Flows - Financing'!B:B,'Payments - Financing'!B398,'Cash Flows - Financing'!R:R)</f>
        <v>-670222.22222222213</v>
      </c>
      <c r="E403" s="33">
        <f ca="1">C403+D403</f>
        <v>-753999.99999999988</v>
      </c>
      <c r="F403" s="39" t="s">
        <v>19</v>
      </c>
    </row>
    <row r="404" spans="1:6" ht="15" x14ac:dyDescent="0.25">
      <c r="A404" s="40" t="s">
        <v>20</v>
      </c>
      <c r="B404" s="40" t="s">
        <v>1032</v>
      </c>
      <c r="C404" s="33">
        <f ca="1">SUMIF('Cash Flows - Financing'!B:B,'Payments - Financing'!B399,'Cash Flows - Financing'!Q:Q)</f>
        <v>-17869.417762262496</v>
      </c>
      <c r="D404" s="33">
        <f ca="1">SUMIF('Cash Flows - Financing'!B:B,'Payments - Financing'!B399,'Cash Flows - Financing'!R:R)</f>
        <v>-90538.383328796641</v>
      </c>
      <c r="E404" s="33">
        <f ca="1">C404+D404</f>
        <v>-108407.80109105914</v>
      </c>
      <c r="F404" s="39" t="s">
        <v>19</v>
      </c>
    </row>
    <row r="405" spans="1:6" ht="15" x14ac:dyDescent="0.25">
      <c r="A405" s="40" t="s">
        <v>20</v>
      </c>
      <c r="B405" s="40" t="s">
        <v>1034</v>
      </c>
      <c r="C405" s="33">
        <f ca="1">SUMIF('Cash Flows - Financing'!B:B,'Payments - Financing'!B400,'Cash Flows - Financing'!Q:Q)</f>
        <v>-11367.064752137498</v>
      </c>
      <c r="D405" s="33">
        <f ca="1">SUMIF('Cash Flows - Financing'!B:B,'Payments - Financing'!B400,'Cash Flows - Financing'!R:R)</f>
        <v>-57593.128077496658</v>
      </c>
      <c r="E405" s="33">
        <f ca="1">C405+D405</f>
        <v>-68960.19282963415</v>
      </c>
      <c r="F405" s="39" t="s">
        <v>19</v>
      </c>
    </row>
    <row r="406" spans="1:6" ht="15" x14ac:dyDescent="0.25">
      <c r="A406" s="40" t="s">
        <v>20</v>
      </c>
      <c r="B406" s="40" t="s">
        <v>1036</v>
      </c>
      <c r="C406" s="33">
        <f ca="1">SUMIF('Cash Flows - Financing'!B:B,'Payments - Financing'!B401,'Cash Flows - Financing'!Q:Q)</f>
        <v>-6254.2934377874999</v>
      </c>
      <c r="D406" s="33">
        <f ca="1">SUMIF('Cash Flows - Financing'!B:B,'Payments - Financing'!B401,'Cash Flows - Financing'!R:R)</f>
        <v>-31688.420084789999</v>
      </c>
      <c r="E406" s="33">
        <f ca="1">C406+D406</f>
        <v>-37942.713522577498</v>
      </c>
      <c r="F406" s="39" t="s">
        <v>19</v>
      </c>
    </row>
    <row r="407" spans="1:6" ht="15" x14ac:dyDescent="0.25">
      <c r="A407" s="40" t="s">
        <v>20</v>
      </c>
      <c r="B407" s="40" t="s">
        <v>1038</v>
      </c>
      <c r="C407" s="33">
        <f ca="1">SUMIF('Cash Flows - Financing'!B:B,'Payments - Financing'!B402,'Cash Flows - Financing'!Q:Q)</f>
        <v>-2549917.8082191781</v>
      </c>
      <c r="D407" s="33">
        <f ca="1">SUMIF('Cash Flows - Financing'!B:B,'Payments - Financing'!B402,'Cash Flows - Financing'!R:R)</f>
        <v>-774082.19178082189</v>
      </c>
      <c r="E407" s="33">
        <f ca="1">C407+D407</f>
        <v>-3324000</v>
      </c>
      <c r="F407" s="39" t="s">
        <v>19</v>
      </c>
    </row>
    <row r="408" spans="1:6" ht="15" x14ac:dyDescent="0.25">
      <c r="A408" s="40" t="s">
        <v>20</v>
      </c>
      <c r="B408" s="40" t="s">
        <v>1040</v>
      </c>
      <c r="C408" s="33">
        <f ca="1">SUMIF('Cash Flows - Financing'!B:B,'Payments - Financing'!B403,'Cash Flows - Financing'!Q:Q)</f>
        <v>-362091.78082191781</v>
      </c>
      <c r="D408" s="33">
        <f ca="1">SUMIF('Cash Flows - Financing'!B:B,'Payments - Financing'!B403,'Cash Flows - Financing'!R:R)</f>
        <v>-98408.219178082203</v>
      </c>
      <c r="E408" s="33">
        <f ca="1">C408+D408</f>
        <v>-460500</v>
      </c>
      <c r="F408" s="39" t="s">
        <v>19</v>
      </c>
    </row>
    <row r="409" spans="1:6" ht="15" x14ac:dyDescent="0.25">
      <c r="A409" s="40" t="s">
        <v>20</v>
      </c>
      <c r="B409" s="40" t="s">
        <v>1044</v>
      </c>
      <c r="C409" s="33">
        <f ca="1">SUMIF('Cash Flows - Financing'!B:B,'Payments - Financing'!B404,'Cash Flows - Financing'!Q:Q)</f>
        <v>-7451.9951777777787</v>
      </c>
      <c r="D409" s="33">
        <f ca="1">SUMIF('Cash Flows - Financing'!B:B,'Payments - Financing'!B404,'Cash Flows - Financing'!R:R)</f>
        <v>-34931.227395833332</v>
      </c>
      <c r="E409" s="33">
        <f ca="1">C409+D409</f>
        <v>-42383.222573611114</v>
      </c>
      <c r="F409" s="39" t="s">
        <v>19</v>
      </c>
    </row>
    <row r="410" spans="1:6" ht="15" x14ac:dyDescent="0.25">
      <c r="A410" s="40" t="s">
        <v>20</v>
      </c>
      <c r="B410" s="40" t="s">
        <v>1046</v>
      </c>
      <c r="C410" s="33">
        <f ca="1">SUMIF('Cash Flows - Financing'!B:B,'Payments - Financing'!B405,'Cash Flows - Financing'!Q:Q)</f>
        <v>-16311.457944337497</v>
      </c>
      <c r="D410" s="33">
        <f ca="1">SUMIF('Cash Flows - Financing'!B:B,'Payments - Financing'!B405,'Cash Flows - Financing'!R:R)</f>
        <v>-82644.720251309991</v>
      </c>
      <c r="E410" s="33">
        <f ca="1">C410+D410</f>
        <v>-98956.178195647488</v>
      </c>
      <c r="F410" s="39" t="s">
        <v>19</v>
      </c>
    </row>
    <row r="411" spans="1:6" ht="15" x14ac:dyDescent="0.25">
      <c r="A411" s="40" t="s">
        <v>20</v>
      </c>
      <c r="B411" s="40" t="s">
        <v>1048</v>
      </c>
      <c r="C411" s="33">
        <f ca="1">SUMIF('Cash Flows - Financing'!B:B,'Payments - Financing'!B406,'Cash Flows - Financing'!Q:Q)</f>
        <v>-6758.6439059999984</v>
      </c>
      <c r="D411" s="33">
        <f ca="1">SUMIF('Cash Flows - Financing'!B:B,'Payments - Financing'!B406,'Cash Flows - Financing'!R:R)</f>
        <v>-34243.795790399992</v>
      </c>
      <c r="E411" s="33">
        <f ca="1">C411+D411</f>
        <v>-41002.43969639999</v>
      </c>
      <c r="F411" s="39" t="s">
        <v>19</v>
      </c>
    </row>
    <row r="412" spans="1:6" ht="15" x14ac:dyDescent="0.25">
      <c r="A412" s="40" t="s">
        <v>20</v>
      </c>
      <c r="B412" s="40" t="s">
        <v>1050</v>
      </c>
      <c r="C412" s="33">
        <f ca="1">SUMIF('Cash Flows - Financing'!B:B,'Payments - Financing'!B407,'Cash Flows - Financing'!Q:Q)</f>
        <v>-10303.994866666668</v>
      </c>
      <c r="D412" s="33">
        <f ca="1">SUMIF('Cash Flows - Financing'!B:B,'Payments - Financing'!B407,'Cash Flows - Financing'!R:R)</f>
        <v>-48299.975937499999</v>
      </c>
      <c r="E412" s="33">
        <f ca="1">C412+D412</f>
        <v>-58603.970804166667</v>
      </c>
      <c r="F412" s="39" t="s">
        <v>19</v>
      </c>
    </row>
    <row r="413" spans="1:6" ht="15" x14ac:dyDescent="0.25">
      <c r="A413" s="40" t="s">
        <v>20</v>
      </c>
      <c r="B413" s="40" t="s">
        <v>1052</v>
      </c>
      <c r="C413" s="33">
        <f ca="1">SUMIF('Cash Flows - Financing'!B:B,'Payments - Financing'!B408,'Cash Flows - Financing'!Q:Q)</f>
        <v>-919.9947111111112</v>
      </c>
      <c r="D413" s="33">
        <f ca="1">SUMIF('Cash Flows - Financing'!B:B,'Payments - Financing'!B408,'Cash Flows - Financing'!R:R)</f>
        <v>-4312.4752083333333</v>
      </c>
      <c r="E413" s="33">
        <f ca="1">C413+D413</f>
        <v>-5232.4699194444447</v>
      </c>
      <c r="F413" s="39" t="s">
        <v>19</v>
      </c>
    </row>
    <row r="414" spans="1:6" ht="15" x14ac:dyDescent="0.25">
      <c r="A414" s="40" t="s">
        <v>20</v>
      </c>
      <c r="B414" s="40" t="s">
        <v>1054</v>
      </c>
      <c r="C414" s="33">
        <f ca="1">SUMIF('Cash Flows - Financing'!B:B,'Payments - Financing'!B409,'Cash Flows - Financing'!Q:Q)</f>
        <v>-10423.822387299997</v>
      </c>
      <c r="D414" s="33">
        <f ca="1">SUMIF('Cash Flows - Financing'!B:B,'Payments - Financing'!B409,'Cash Flows - Financing'!R:R)</f>
        <v>-52814.033428986659</v>
      </c>
      <c r="E414" s="33">
        <f ca="1">C414+D414</f>
        <v>-63237.855816286654</v>
      </c>
      <c r="F414" s="39" t="s">
        <v>19</v>
      </c>
    </row>
    <row r="415" spans="1:6" ht="15" x14ac:dyDescent="0.25">
      <c r="A415" s="40" t="s">
        <v>20</v>
      </c>
      <c r="B415" s="40" t="s">
        <v>1056</v>
      </c>
      <c r="C415" s="33">
        <f ca="1">SUMIF('Cash Flows - Financing'!B:B,'Payments - Financing'!B410,'Cash Flows - Financing'!Q:Q)</f>
        <v>-239.43079155333339</v>
      </c>
      <c r="D415" s="33">
        <f ca="1">SUMIF('Cash Flows - Financing'!B:B,'Payments - Financing'!B410,'Cash Flows - Financing'!R:R)</f>
        <v>-21548.771239800004</v>
      </c>
      <c r="E415" s="33">
        <f ca="1">C415+D415</f>
        <v>-21788.202031353336</v>
      </c>
      <c r="F415" s="39" t="s">
        <v>19</v>
      </c>
    </row>
    <row r="416" spans="1:6" ht="15" x14ac:dyDescent="0.25">
      <c r="A416" s="40" t="s">
        <v>20</v>
      </c>
      <c r="B416" s="40" t="s">
        <v>1058</v>
      </c>
      <c r="C416" s="33">
        <f ca="1">SUMIF('Cash Flows - Financing'!B:B,'Payments - Financing'!B411,'Cash Flows - Financing'!Q:Q)</f>
        <v>-5807.5234715749993</v>
      </c>
      <c r="D416" s="33">
        <f ca="1">SUMIF('Cash Flows - Financing'!B:B,'Payments - Financing'!B411,'Cash Flows - Financing'!R:R)</f>
        <v>-29424.785589313331</v>
      </c>
      <c r="E416" s="33">
        <f ca="1">C416+D416</f>
        <v>-35232.309060888329</v>
      </c>
      <c r="F416" s="39" t="s">
        <v>19</v>
      </c>
    </row>
    <row r="417" spans="1:6" ht="15" x14ac:dyDescent="0.25">
      <c r="A417" s="40" t="s">
        <v>20</v>
      </c>
      <c r="B417" s="40" t="s">
        <v>1060</v>
      </c>
      <c r="C417" s="33">
        <f ca="1">SUMIF('Cash Flows - Financing'!B:B,'Payments - Financing'!B412,'Cash Flows - Financing'!Q:Q)</f>
        <v>-25886.60920520833</v>
      </c>
      <c r="D417" s="33">
        <f ca="1">SUMIF('Cash Flows - Financing'!B:B,'Payments - Financing'!B412,'Cash Flows - Financing'!R:R)</f>
        <v>-13155.489923958332</v>
      </c>
      <c r="E417" s="33">
        <f ca="1">C417+D417</f>
        <v>-39042.099129166658</v>
      </c>
      <c r="F417" s="39" t="s">
        <v>19</v>
      </c>
    </row>
    <row r="418" spans="1:6" ht="15" x14ac:dyDescent="0.25">
      <c r="A418" s="40" t="s">
        <v>20</v>
      </c>
      <c r="B418" s="40" t="s">
        <v>1063</v>
      </c>
      <c r="C418" s="33">
        <f ca="1">SUMIF('Cash Flows - Financing'!B:B,'Payments - Financing'!B413,'Cash Flows - Financing'!Q:Q)</f>
        <v>-842.53541666666683</v>
      </c>
      <c r="D418" s="33">
        <f ca="1">SUMIF('Cash Flows - Financing'!B:B,'Payments - Financing'!B413,'Cash Flows - Financing'!R:R)</f>
        <v>-75828.187500000015</v>
      </c>
      <c r="E418" s="33">
        <f ca="1">C418+D418</f>
        <v>-76670.72291666668</v>
      </c>
      <c r="F418" s="39" t="s">
        <v>19</v>
      </c>
    </row>
    <row r="419" spans="1:6" ht="15" x14ac:dyDescent="0.25">
      <c r="A419" s="40" t="s">
        <v>20</v>
      </c>
      <c r="B419" s="40" t="s">
        <v>1065</v>
      </c>
      <c r="C419" s="33">
        <f ca="1">SUMIF('Cash Flows - Financing'!B:B,'Payments - Financing'!B414,'Cash Flows - Financing'!Q:Q)</f>
        <v>-7737.0707555555546</v>
      </c>
      <c r="D419" s="33">
        <f ca="1">SUMIF('Cash Flows - Financing'!B:B,'Payments - Financing'!B414,'Cash Flows - Financing'!R:R)</f>
        <v>-85.022755555555548</v>
      </c>
      <c r="E419" s="33">
        <f ca="1">C419+D419</f>
        <v>-7822.0935111111103</v>
      </c>
      <c r="F419" s="39" t="s">
        <v>19</v>
      </c>
    </row>
    <row r="420" spans="1:6" ht="15" x14ac:dyDescent="0.25">
      <c r="A420" s="40" t="s">
        <v>20</v>
      </c>
      <c r="B420" s="40" t="s">
        <v>1067</v>
      </c>
      <c r="C420" s="33">
        <f ca="1">SUMIF('Cash Flows - Financing'!B:B,'Payments - Financing'!B415,'Cash Flows - Financing'!Q:Q)</f>
        <v>-102196.66666666666</v>
      </c>
      <c r="D420" s="33">
        <f ca="1">SUMIF('Cash Flows - Financing'!B:B,'Payments - Financing'!B415,'Cash Flows - Financing'!R:R)</f>
        <v>-306590</v>
      </c>
      <c r="E420" s="33">
        <f ca="1">C420+D420</f>
        <v>-408786.66666666663</v>
      </c>
      <c r="F420" s="39" t="s">
        <v>19</v>
      </c>
    </row>
    <row r="421" spans="1:6" ht="15" x14ac:dyDescent="0.25">
      <c r="A421" s="40" t="s">
        <v>20</v>
      </c>
      <c r="B421" s="40" t="s">
        <v>1075</v>
      </c>
      <c r="C421" s="33">
        <f ca="1">SUMIF('Cash Flows - Financing'!B:B,'Payments - Financing'!B417,'Cash Flows - Financing'!Q:Q)</f>
        <v>-429.69625000000002</v>
      </c>
      <c r="D421" s="33">
        <f ca="1">SUMIF('Cash Flows - Financing'!B:B,'Payments - Financing'!B417,'Cash Flows - Financing'!R:R)</f>
        <v>-38672.662499999999</v>
      </c>
      <c r="E421" s="33">
        <f ca="1">C421+D421</f>
        <v>-39102.358749999999</v>
      </c>
      <c r="F421" s="39" t="s">
        <v>19</v>
      </c>
    </row>
    <row r="422" spans="1:6" ht="15" x14ac:dyDescent="0.25">
      <c r="A422" s="40" t="s">
        <v>20</v>
      </c>
      <c r="B422" s="40" t="s">
        <v>1077</v>
      </c>
      <c r="C422" s="33">
        <f ca="1">SUMIF('Cash Flows - Financing'!B:B,'Payments - Financing'!B418,'Cash Flows - Financing'!Q:Q)</f>
        <v>-1222.2222222222222</v>
      </c>
      <c r="D422" s="33">
        <f ca="1">SUMIF('Cash Flows - Financing'!B:B,'Payments - Financing'!B418,'Cash Flows - Financing'!R:R)</f>
        <v>-110000</v>
      </c>
      <c r="E422" s="33">
        <f ca="1">C422+D422</f>
        <v>-111222.22222222222</v>
      </c>
      <c r="F422" s="39" t="s">
        <v>19</v>
      </c>
    </row>
    <row r="423" spans="1:6" ht="15" x14ac:dyDescent="0.25">
      <c r="A423" s="40" t="s">
        <v>20</v>
      </c>
      <c r="B423" s="40" t="s">
        <v>1081</v>
      </c>
      <c r="C423" s="33">
        <f ca="1">SUMIF('Cash Flows - Financing'!B:B,'Payments - Financing'!B419,'Cash Flows - Financing'!Q:Q)</f>
        <v>-12438356.164383564</v>
      </c>
      <c r="D423" s="33">
        <f ca="1">SUMIF('Cash Flows - Financing'!B:B,'Payments - Financing'!B419,'Cash Flows - Financing'!R:R)</f>
        <v>-7534246.5753424652</v>
      </c>
      <c r="E423" s="33">
        <f ca="1">C423+D423</f>
        <v>-19972602.739726029</v>
      </c>
      <c r="F423" s="39" t="s">
        <v>19</v>
      </c>
    </row>
    <row r="424" spans="1:6" ht="15" x14ac:dyDescent="0.25">
      <c r="A424" s="40" t="s">
        <v>20</v>
      </c>
      <c r="B424" s="40" t="s">
        <v>1083</v>
      </c>
      <c r="C424" s="33">
        <f ca="1">SUMIF('Cash Flows - Financing'!B:B,'Payments - Financing'!B420,'Cash Flows - Financing'!Q:Q)</f>
        <v>-187.92090625000003</v>
      </c>
      <c r="D424" s="33">
        <f ca="1">SUMIF('Cash Flows - Financing'!B:B,'Payments - Financing'!B420,'Cash Flows - Financing'!R:R)</f>
        <v>-16912.881562500002</v>
      </c>
      <c r="E424" s="33">
        <f ca="1">C424+D424</f>
        <v>-17100.802468750004</v>
      </c>
      <c r="F424" s="39" t="s">
        <v>19</v>
      </c>
    </row>
    <row r="425" spans="1:6" ht="15" x14ac:dyDescent="0.25">
      <c r="A425" s="40" t="s">
        <v>20</v>
      </c>
      <c r="B425" s="40" t="s">
        <v>1085</v>
      </c>
      <c r="C425" s="33">
        <f ca="1">SUMIF('Cash Flows - Financing'!B:B,'Payments - Financing'!B421,'Cash Flows - Financing'!Q:Q)</f>
        <v>-285.01666666666671</v>
      </c>
      <c r="D425" s="33">
        <f ca="1">SUMIF('Cash Flows - Financing'!B:B,'Payments - Financing'!B421,'Cash Flows - Financing'!R:R)</f>
        <v>-25651.5</v>
      </c>
      <c r="E425" s="33">
        <f ca="1">C425+D425</f>
        <v>-25936.516666666666</v>
      </c>
      <c r="F425" s="39" t="s">
        <v>19</v>
      </c>
    </row>
    <row r="426" spans="1:6" ht="15" x14ac:dyDescent="0.25">
      <c r="A426" s="40" t="s">
        <v>20</v>
      </c>
      <c r="B426" s="40" t="s">
        <v>1091</v>
      </c>
      <c r="C426" s="33">
        <f ca="1">SUMIF('Cash Flows - Financing'!B:B,'Payments - Financing'!B423,'Cash Flows - Financing'!Q:Q)</f>
        <v>-14.958436558333334</v>
      </c>
      <c r="D426" s="33">
        <f ca="1">SUMIF('Cash Flows - Financing'!B:B,'Payments - Financing'!B423,'Cash Flows - Financing'!R:R)</f>
        <v>-1346.25929025</v>
      </c>
      <c r="E426" s="33">
        <f ca="1">C426+D426</f>
        <v>-1361.2177268083333</v>
      </c>
      <c r="F426" s="39" t="s">
        <v>19</v>
      </c>
    </row>
    <row r="427" spans="1:6" ht="15" x14ac:dyDescent="0.25">
      <c r="A427" s="40" t="s">
        <v>20</v>
      </c>
      <c r="B427" s="40" t="s">
        <v>1093</v>
      </c>
      <c r="C427" s="33">
        <f ca="1">SUMIF('Cash Flows - Financing'!B:B,'Payments - Financing'!B424,'Cash Flows - Financing'!Q:Q)</f>
        <v>-39618.055555555562</v>
      </c>
      <c r="D427" s="33">
        <f ca="1">SUMIF('Cash Flows - Financing'!B:B,'Payments - Financing'!B424,'Cash Flows - Financing'!R:R)</f>
        <v>-4861.1111111111113</v>
      </c>
      <c r="E427" s="33">
        <f ca="1">C427+D427</f>
        <v>-44479.166666666672</v>
      </c>
      <c r="F427" s="39" t="s">
        <v>19</v>
      </c>
    </row>
    <row r="428" spans="1:6" ht="15" x14ac:dyDescent="0.25">
      <c r="A428" s="40" t="s">
        <v>20</v>
      </c>
      <c r="B428" s="40" t="s">
        <v>1095</v>
      </c>
      <c r="C428" s="33">
        <f ca="1">SUMIF('Cash Flows - Financing'!B:B,'Payments - Financing'!B425,'Cash Flows - Financing'!Q:Q)</f>
        <v>-22842.916666666668</v>
      </c>
      <c r="D428" s="33">
        <f ca="1">SUMIF('Cash Flows - Financing'!B:B,'Payments - Financing'!B425,'Cash Flows - Financing'!R:R)</f>
        <v>-34733.750000000007</v>
      </c>
      <c r="E428" s="33">
        <f ca="1">C428+D428</f>
        <v>-57576.666666666672</v>
      </c>
      <c r="F428" s="39" t="s">
        <v>19</v>
      </c>
    </row>
    <row r="429" spans="1:6" ht="15" x14ac:dyDescent="0.25">
      <c r="A429" s="40" t="s">
        <v>20</v>
      </c>
      <c r="B429" s="40" t="s">
        <v>1097</v>
      </c>
      <c r="C429" s="33">
        <f ca="1">SUMIF('Cash Flows - Financing'!B:B,'Payments - Financing'!B426,'Cash Flows - Financing'!Q:Q)</f>
        <v>0</v>
      </c>
      <c r="D429" s="33">
        <f ca="1">SUMIF('Cash Flows - Financing'!B:B,'Payments - Financing'!B426,'Cash Flows - Financing'!R:R)</f>
        <v>0</v>
      </c>
      <c r="E429" s="33">
        <f ca="1">C429+D429</f>
        <v>0</v>
      </c>
      <c r="F429" s="39" t="s">
        <v>19</v>
      </c>
    </row>
    <row r="430" spans="1:6" ht="15" x14ac:dyDescent="0.25">
      <c r="A430" s="40" t="s">
        <v>20</v>
      </c>
      <c r="B430" s="40" t="s">
        <v>1099</v>
      </c>
      <c r="C430" s="33">
        <f ca="1">SUMIF('Cash Flows - Financing'!B:B,'Payments - Financing'!B427,'Cash Flows - Financing'!Q:Q)</f>
        <v>-1050.7155891666666</v>
      </c>
      <c r="D430" s="33">
        <f ca="1">SUMIF('Cash Flows - Financing'!B:B,'Payments - Financing'!B427,'Cash Flows - Financing'!R:R)</f>
        <v>0</v>
      </c>
      <c r="E430" s="33">
        <f ca="1">C430+D430</f>
        <v>-1050.7155891666666</v>
      </c>
      <c r="F430" s="39" t="s">
        <v>19</v>
      </c>
    </row>
    <row r="431" spans="1:6" ht="15" x14ac:dyDescent="0.25">
      <c r="A431" s="40" t="s">
        <v>20</v>
      </c>
      <c r="B431" s="40" t="s">
        <v>1101</v>
      </c>
      <c r="C431" s="33">
        <f ca="1">SUMIF('Cash Flows - Financing'!B:B,'Payments - Financing'!B428,'Cash Flows - Financing'!Q:Q)</f>
        <v>0</v>
      </c>
      <c r="D431" s="33">
        <f ca="1">SUMIF('Cash Flows - Financing'!B:B,'Payments - Financing'!B428,'Cash Flows - Financing'!R:R)</f>
        <v>0</v>
      </c>
      <c r="E431" s="33">
        <f ca="1">C431+D431</f>
        <v>0</v>
      </c>
      <c r="F431" s="39" t="s">
        <v>19</v>
      </c>
    </row>
    <row r="432" spans="1:6" ht="15" x14ac:dyDescent="0.25">
      <c r="A432" s="40" t="s">
        <v>20</v>
      </c>
      <c r="B432" s="40" t="s">
        <v>1103</v>
      </c>
      <c r="C432" s="33">
        <f ca="1">SUMIF('Cash Flows - Financing'!B:B,'Payments - Financing'!B429,'Cash Flows - Financing'!Q:Q)</f>
        <v>-74847.11884166667</v>
      </c>
      <c r="D432" s="33">
        <f ca="1">SUMIF('Cash Flows - Financing'!B:B,'Payments - Financing'!B429,'Cash Flows - Financing'!R:R)</f>
        <v>0</v>
      </c>
      <c r="E432" s="33">
        <f ca="1">C432+D432</f>
        <v>-74847.11884166667</v>
      </c>
      <c r="F432" s="39" t="s">
        <v>19</v>
      </c>
    </row>
    <row r="433" spans="1:6" ht="15" x14ac:dyDescent="0.25">
      <c r="A433" s="40" t="s">
        <v>20</v>
      </c>
      <c r="B433" s="40" t="s">
        <v>1105</v>
      </c>
      <c r="C433" s="33">
        <f ca="1">SUMIF('Cash Flows - Financing'!B:B,'Payments - Financing'!B430,'Cash Flows - Financing'!Q:Q)</f>
        <v>-33089.490306597218</v>
      </c>
      <c r="D433" s="33">
        <f ca="1">SUMIF('Cash Flows - Financing'!B:B,'Payments - Financing'!B430,'Cash Flows - Financing'!R:R)</f>
        <v>-16815.970483680554</v>
      </c>
      <c r="E433" s="33">
        <f ca="1">C433+D433</f>
        <v>-49905.460790277772</v>
      </c>
      <c r="F433" s="39" t="s">
        <v>19</v>
      </c>
    </row>
    <row r="434" spans="1:6" ht="15" x14ac:dyDescent="0.25">
      <c r="A434" s="40" t="s">
        <v>20</v>
      </c>
      <c r="B434" s="40" t="s">
        <v>1107</v>
      </c>
      <c r="C434" s="33">
        <f ca="1">SUMIF('Cash Flows - Financing'!B:B,'Payments - Financing'!B431,'Cash Flows - Financing'!Q:Q)</f>
        <v>-29441.186260777777</v>
      </c>
      <c r="D434" s="33">
        <f ca="1">SUMIF('Cash Flows - Financing'!B:B,'Payments - Financing'!B431,'Cash Flows - Financing'!R:R)</f>
        <v>0</v>
      </c>
      <c r="E434" s="33">
        <f ca="1">C434+D434</f>
        <v>-29441.186260777777</v>
      </c>
      <c r="F434" s="39" t="s">
        <v>19</v>
      </c>
    </row>
    <row r="435" spans="1:6" ht="15" x14ac:dyDescent="0.25">
      <c r="A435" s="40" t="s">
        <v>20</v>
      </c>
      <c r="B435" s="40" t="s">
        <v>1109</v>
      </c>
      <c r="C435" s="33">
        <f ca="1">SUMIF('Cash Flows - Financing'!B:B,'Payments - Financing'!B432,'Cash Flows - Financing'!Q:Q)</f>
        <v>-24.689953333333332</v>
      </c>
      <c r="D435" s="33">
        <f ca="1">SUMIF('Cash Flows - Financing'!B:B,'Payments - Financing'!B432,'Cash Flows - Financing'!R:R)</f>
        <v>-21.603709166666665</v>
      </c>
      <c r="E435" s="33">
        <f ca="1">C435+D435</f>
        <v>-46.293662499999996</v>
      </c>
      <c r="F435" s="39" t="s">
        <v>19</v>
      </c>
    </row>
    <row r="436" spans="1:6" ht="15" x14ac:dyDescent="0.25">
      <c r="A436" s="40" t="s">
        <v>20</v>
      </c>
      <c r="B436" s="40" t="s">
        <v>1111</v>
      </c>
      <c r="C436" s="33">
        <f ca="1">SUMIF('Cash Flows - Financing'!B:B,'Payments - Financing'!B433,'Cash Flows - Financing'!Q:Q)</f>
        <v>-5.9494040888888886</v>
      </c>
      <c r="D436" s="33">
        <f ca="1">SUMIF('Cash Flows - Financing'!B:B,'Payments - Financing'!B433,'Cash Flows - Financing'!R:R)</f>
        <v>-5.2057285777777782</v>
      </c>
      <c r="E436" s="33">
        <f ca="1">C436+D436</f>
        <v>-11.155132666666667</v>
      </c>
      <c r="F436" s="39" t="s">
        <v>19</v>
      </c>
    </row>
    <row r="437" spans="1:6" ht="15" x14ac:dyDescent="0.25">
      <c r="A437" s="40" t="s">
        <v>20</v>
      </c>
      <c r="B437" s="40" t="s">
        <v>1113</v>
      </c>
      <c r="C437" s="33">
        <f ca="1">SUMIF('Cash Flows - Financing'!B:B,'Payments - Financing'!B434,'Cash Flows - Financing'!Q:Q)</f>
        <v>-16.658247155555554</v>
      </c>
      <c r="D437" s="33">
        <f ca="1">SUMIF('Cash Flows - Financing'!B:B,'Payments - Financing'!B434,'Cash Flows - Financing'!R:R)</f>
        <v>-14.575966261111111</v>
      </c>
      <c r="E437" s="33">
        <f ca="1">C437+D437</f>
        <v>-31.234213416666663</v>
      </c>
      <c r="F437" s="39" t="s">
        <v>19</v>
      </c>
    </row>
    <row r="438" spans="1:6" ht="15" x14ac:dyDescent="0.25">
      <c r="A438" s="40" t="s">
        <v>20</v>
      </c>
      <c r="B438" s="40" t="s">
        <v>1115</v>
      </c>
      <c r="C438" s="33">
        <f ca="1">SUMIF('Cash Flows - Financing'!B:B,'Payments - Financing'!B435,'Cash Flows - Financing'!Q:Q)</f>
        <v>-15.245306799999996</v>
      </c>
      <c r="D438" s="33">
        <f ca="1">SUMIF('Cash Flows - Financing'!B:B,'Payments - Financing'!B435,'Cash Flows - Financing'!R:R)</f>
        <v>-13.339643449999999</v>
      </c>
      <c r="E438" s="33">
        <f ca="1">C438+D438</f>
        <v>-28.584950249999995</v>
      </c>
      <c r="F438" s="39" t="s">
        <v>19</v>
      </c>
    </row>
    <row r="439" spans="1:6" ht="15" x14ac:dyDescent="0.25">
      <c r="A439" s="40" t="s">
        <v>20</v>
      </c>
      <c r="B439" s="40" t="s">
        <v>1117</v>
      </c>
      <c r="C439" s="33">
        <f ca="1">SUMIF('Cash Flows - Financing'!B:B,'Payments - Financing'!B436,'Cash Flows - Financing'!Q:Q)</f>
        <v>-34002.944546666658</v>
      </c>
      <c r="D439" s="33">
        <f ca="1">SUMIF('Cash Flows - Financing'!B:B,'Payments - Financing'!B436,'Cash Flows - Financing'!R:R)</f>
        <v>0</v>
      </c>
      <c r="E439" s="33">
        <f ca="1">C439+D439</f>
        <v>-34002.944546666658</v>
      </c>
      <c r="F439" s="39" t="s">
        <v>19</v>
      </c>
    </row>
    <row r="440" spans="1:6" ht="15" x14ac:dyDescent="0.25">
      <c r="A440" s="40" t="s">
        <v>20</v>
      </c>
      <c r="B440" s="40" t="s">
        <v>1119</v>
      </c>
      <c r="C440" s="33">
        <f ca="1">SUMIF('Cash Flows - Financing'!B:B,'Payments - Financing'!B437,'Cash Flows - Financing'!Q:Q)</f>
        <v>-834.67299999999989</v>
      </c>
      <c r="D440" s="33">
        <f ca="1">SUMIF('Cash Flows - Financing'!B:B,'Payments - Financing'!B437,'Cash Flows - Financing'!R:R)</f>
        <v>-37142.948499999991</v>
      </c>
      <c r="E440" s="33">
        <f ca="1">C440+D440</f>
        <v>-37977.621499999994</v>
      </c>
      <c r="F440" s="39" t="s">
        <v>19</v>
      </c>
    </row>
    <row r="441" spans="1:6" ht="15" x14ac:dyDescent="0.25">
      <c r="A441" s="40" t="s">
        <v>20</v>
      </c>
      <c r="B441" s="40" t="s">
        <v>1121</v>
      </c>
      <c r="C441" s="33">
        <f ca="1">SUMIF('Cash Flows - Financing'!B:B,'Payments - Financing'!B438,'Cash Flows - Financing'!Q:Q)</f>
        <v>-1637.6771089844442</v>
      </c>
      <c r="D441" s="33">
        <f ca="1">SUMIF('Cash Flows - Financing'!B:B,'Payments - Financing'!B438,'Cash Flows - Financing'!R:R)</f>
        <v>-149028.61691758444</v>
      </c>
      <c r="E441" s="33">
        <f ca="1">C441+D441</f>
        <v>-150666.29402656888</v>
      </c>
      <c r="F441" s="39" t="s">
        <v>19</v>
      </c>
    </row>
    <row r="442" spans="1:6" ht="15" x14ac:dyDescent="0.25">
      <c r="A442" s="40" t="s">
        <v>20</v>
      </c>
      <c r="B442" s="40" t="s">
        <v>1123</v>
      </c>
      <c r="C442" s="33">
        <f ca="1">SUMIF('Cash Flows - Financing'!B:B,'Payments - Financing'!B439,'Cash Flows - Financing'!Q:Q)</f>
        <v>-42.893227519999989</v>
      </c>
      <c r="D442" s="33">
        <f ca="1">SUMIF('Cash Flows - Financing'!B:B,'Payments - Financing'!B439,'Cash Flows - Financing'!R:R)</f>
        <v>-74.088302079999991</v>
      </c>
      <c r="E442" s="33">
        <f ca="1">C442+D442</f>
        <v>-116.98152959999999</v>
      </c>
      <c r="F442" s="39" t="s">
        <v>19</v>
      </c>
    </row>
    <row r="443" spans="1:6" ht="15" x14ac:dyDescent="0.25">
      <c r="A443" s="40" t="s">
        <v>20</v>
      </c>
      <c r="B443" s="40" t="s">
        <v>1127</v>
      </c>
      <c r="C443" s="33">
        <f ca="1">SUMIF('Cash Flows - Financing'!B:B,'Payments - Financing'!B440,'Cash Flows - Financing'!Q:Q)</f>
        <v>-0.62760145833333325</v>
      </c>
      <c r="D443" s="33">
        <f ca="1">SUMIF('Cash Flows - Financing'!B:B,'Payments - Financing'!B440,'Cash Flows - Financing'!R:R)</f>
        <v>-18.828043749999999</v>
      </c>
      <c r="E443" s="33">
        <f ca="1">C443+D443</f>
        <v>-19.455645208333333</v>
      </c>
      <c r="F443" s="39" t="s">
        <v>19</v>
      </c>
    </row>
    <row r="444" spans="1:6" ht="15" x14ac:dyDescent="0.25">
      <c r="A444" s="40" t="s">
        <v>20</v>
      </c>
      <c r="B444" s="40" t="s">
        <v>1131</v>
      </c>
      <c r="C444" s="33">
        <f ca="1">SUMIF('Cash Flows - Financing'!B:B,'Payments - Financing'!B441,'Cash Flows - Financing'!Q:Q)</f>
        <v>-106023.33333333334</v>
      </c>
      <c r="D444" s="33">
        <f ca="1">SUMIF('Cash Flows - Financing'!B:B,'Payments - Financing'!B441,'Cash Flows - Financing'!R:R)</f>
        <v>-91471.111111111124</v>
      </c>
      <c r="E444" s="33">
        <f ca="1">C444+D444</f>
        <v>-197494.44444444447</v>
      </c>
      <c r="F444" s="39" t="s">
        <v>19</v>
      </c>
    </row>
    <row r="445" spans="1:6" ht="15" x14ac:dyDescent="0.25">
      <c r="A445" s="40" t="s">
        <v>20</v>
      </c>
      <c r="B445" s="40" t="s">
        <v>1141</v>
      </c>
      <c r="C445" s="33">
        <f ca="1">SUMIF('Cash Flows - Financing'!B:B,'Payments - Financing'!B444,'Cash Flows - Financing'!Q:Q)</f>
        <v>-20.90426311111111</v>
      </c>
      <c r="D445" s="33">
        <f ca="1">SUMIF('Cash Flows - Financing'!B:B,'Payments - Financing'!B444,'Cash Flows - Financing'!R:R)</f>
        <v>-1881.3836799999999</v>
      </c>
      <c r="E445" s="33">
        <f ca="1">C445+D445</f>
        <v>-1902.287943111111</v>
      </c>
      <c r="F445" s="39" t="s">
        <v>19</v>
      </c>
    </row>
    <row r="446" spans="1:6" ht="15" x14ac:dyDescent="0.25">
      <c r="A446" s="40" t="s">
        <v>20</v>
      </c>
      <c r="B446" s="40" t="s">
        <v>1143</v>
      </c>
      <c r="C446" s="33">
        <f ca="1">SUMIF('Cash Flows - Financing'!B:B,'Payments - Financing'!B445,'Cash Flows - Financing'!Q:Q)</f>
        <v>-0.49116666666666664</v>
      </c>
      <c r="D446" s="33">
        <f ca="1">SUMIF('Cash Flows - Financing'!B:B,'Payments - Financing'!B445,'Cash Flows - Financing'!R:R)</f>
        <v>-44.204999999999998</v>
      </c>
      <c r="E446" s="33">
        <f ca="1">C446+D446</f>
        <v>-44.696166666666663</v>
      </c>
      <c r="F446" s="39" t="s">
        <v>19</v>
      </c>
    </row>
    <row r="447" spans="1:6" ht="15" x14ac:dyDescent="0.25">
      <c r="A447" s="40" t="s">
        <v>20</v>
      </c>
      <c r="B447" s="40" t="s">
        <v>1145</v>
      </c>
      <c r="C447" s="33">
        <f ca="1">SUMIF('Cash Flows - Financing'!B:B,'Payments - Financing'!B446,'Cash Flows - Financing'!Q:Q)</f>
        <v>-1.9625000000000001</v>
      </c>
      <c r="D447" s="33">
        <f ca="1">SUMIF('Cash Flows - Financing'!B:B,'Payments - Financing'!B446,'Cash Flows - Financing'!R:R)</f>
        <v>-176.625</v>
      </c>
      <c r="E447" s="33">
        <f ca="1">C447+D447</f>
        <v>-178.58750000000001</v>
      </c>
      <c r="F447" s="39" t="s">
        <v>19</v>
      </c>
    </row>
    <row r="448" spans="1:6" ht="15" x14ac:dyDescent="0.25">
      <c r="A448" s="40" t="s">
        <v>20</v>
      </c>
      <c r="B448" s="40" t="s">
        <v>1147</v>
      </c>
      <c r="C448" s="33">
        <f ca="1">SUMIF('Cash Flows - Financing'!B:B,'Payments - Financing'!B447,'Cash Flows - Financing'!Q:Q)</f>
        <v>-3.3810000000000002</v>
      </c>
      <c r="D448" s="33">
        <f ca="1">SUMIF('Cash Flows - Financing'!B:B,'Payments - Financing'!B447,'Cash Flows - Financing'!R:R)</f>
        <v>-304.29000000000002</v>
      </c>
      <c r="E448" s="33">
        <f ca="1">C448+D448</f>
        <v>-307.67100000000005</v>
      </c>
      <c r="F448" s="39" t="s">
        <v>19</v>
      </c>
    </row>
    <row r="449" spans="1:6" ht="15" x14ac:dyDescent="0.25">
      <c r="A449" s="40" t="s">
        <v>20</v>
      </c>
      <c r="B449" s="40" t="s">
        <v>1149</v>
      </c>
      <c r="C449" s="33">
        <f ca="1">SUMIF('Cash Flows - Financing'!B:B,'Payments - Financing'!B448,'Cash Flows - Financing'!Q:Q)</f>
        <v>-24.778724444444443</v>
      </c>
      <c r="D449" s="33">
        <f ca="1">SUMIF('Cash Flows - Financing'!B:B,'Payments - Financing'!B448,'Cash Flows - Financing'!R:R)</f>
        <v>-68.141492222222212</v>
      </c>
      <c r="E449" s="33">
        <f ca="1">C449+D449</f>
        <v>-92.920216666666647</v>
      </c>
      <c r="F449" s="39" t="s">
        <v>19</v>
      </c>
    </row>
    <row r="450" spans="1:6" ht="15" x14ac:dyDescent="0.25">
      <c r="A450" s="40" t="s">
        <v>20</v>
      </c>
      <c r="B450" s="40" t="s">
        <v>1151</v>
      </c>
      <c r="C450" s="33">
        <f ca="1">SUMIF('Cash Flows - Financing'!B:B,'Payments - Financing'!B449,'Cash Flows - Financing'!Q:Q)</f>
        <v>-26.738732105555556</v>
      </c>
      <c r="D450" s="33">
        <f ca="1">SUMIF('Cash Flows - Financing'!B:B,'Payments - Financing'!B449,'Cash Flows - Financing'!R:R)</f>
        <v>-30.558550977777777</v>
      </c>
      <c r="E450" s="33">
        <f ca="1">C450+D450</f>
        <v>-57.297283083333333</v>
      </c>
      <c r="F450" s="39" t="s">
        <v>19</v>
      </c>
    </row>
    <row r="451" spans="1:6" ht="15" x14ac:dyDescent="0.25">
      <c r="A451" s="40" t="s">
        <v>20</v>
      </c>
      <c r="B451" s="40" t="s">
        <v>1153</v>
      </c>
      <c r="C451" s="33">
        <f ca="1">SUMIF('Cash Flows - Financing'!B:B,'Payments - Financing'!B450,'Cash Flows - Financing'!Q:Q)</f>
        <v>-6.7298232747222224</v>
      </c>
      <c r="D451" s="33">
        <f ca="1">SUMIF('Cash Flows - Financing'!B:B,'Payments - Financing'!B450,'Cash Flows - Financing'!R:R)</f>
        <v>-201.89469824166667</v>
      </c>
      <c r="E451" s="33">
        <f ca="1">C451+D451</f>
        <v>-208.62452151638891</v>
      </c>
      <c r="F451" s="39" t="s">
        <v>19</v>
      </c>
    </row>
    <row r="452" spans="1:6" ht="15" x14ac:dyDescent="0.25">
      <c r="A452" s="40" t="s">
        <v>20</v>
      </c>
      <c r="B452" s="40" t="s">
        <v>1155</v>
      </c>
      <c r="C452" s="33">
        <f ca="1">SUMIF('Cash Flows - Financing'!B:B,'Payments - Financing'!B451,'Cash Flows - Financing'!Q:Q)</f>
        <v>-24.260263646575346</v>
      </c>
      <c r="D452" s="33">
        <f ca="1">SUMIF('Cash Flows - Financing'!B:B,'Payments - Financing'!B451,'Cash Flows - Financing'!R:R)</f>
        <v>-727.80790939726035</v>
      </c>
      <c r="E452" s="33">
        <f ca="1">C452+D452</f>
        <v>-752.06817304383571</v>
      </c>
      <c r="F452" s="39" t="s">
        <v>19</v>
      </c>
    </row>
    <row r="453" spans="1:6" ht="15" x14ac:dyDescent="0.25">
      <c r="A453" s="40" t="s">
        <v>20</v>
      </c>
      <c r="B453" s="40" t="s">
        <v>1157</v>
      </c>
      <c r="C453" s="33">
        <f ca="1">SUMIF('Cash Flows - Financing'!B:B,'Payments - Financing'!B452,'Cash Flows - Financing'!Q:Q)</f>
        <v>-936.69814593111107</v>
      </c>
      <c r="D453" s="33">
        <f ca="1">SUMIF('Cash Flows - Financing'!B:B,'Payments - Financing'!B452,'Cash Flows - Financing'!R:R)</f>
        <v>-84302.833133799999</v>
      </c>
      <c r="E453" s="33">
        <f ca="1">C453+D453</f>
        <v>-85239.531279731105</v>
      </c>
      <c r="F453" s="39" t="s">
        <v>19</v>
      </c>
    </row>
    <row r="454" spans="1:6" ht="15" x14ac:dyDescent="0.25">
      <c r="A454" s="40" t="s">
        <v>20</v>
      </c>
      <c r="B454" s="40" t="s">
        <v>1159</v>
      </c>
      <c r="C454" s="33">
        <f ca="1">SUMIF('Cash Flows - Financing'!B:B,'Payments - Financing'!B453,'Cash Flows - Financing'!Q:Q)</f>
        <v>-8.4795862602739707</v>
      </c>
      <c r="D454" s="33">
        <f ca="1">SUMIF('Cash Flows - Financing'!B:B,'Payments - Financing'!B453,'Cash Flows - Financing'!R:R)</f>
        <v>-254.38758780821914</v>
      </c>
      <c r="E454" s="33">
        <f ca="1">C454+D454</f>
        <v>-262.86717406849311</v>
      </c>
      <c r="F454" s="39" t="s">
        <v>19</v>
      </c>
    </row>
    <row r="455" spans="1:6" ht="15" x14ac:dyDescent="0.25">
      <c r="A455" s="40" t="s">
        <v>20</v>
      </c>
      <c r="B455" s="40" t="s">
        <v>1161</v>
      </c>
      <c r="C455" s="33">
        <f ca="1">SUMIF('Cash Flows - Financing'!B:B,'Payments - Financing'!B454,'Cash Flows - Financing'!Q:Q)</f>
        <v>-102.65594733333333</v>
      </c>
      <c r="D455" s="33">
        <f ca="1">SUMIF('Cash Flows - Financing'!B:B,'Payments - Financing'!B454,'Cash Flows - Financing'!R:R)</f>
        <v>-15.793222666666665</v>
      </c>
      <c r="E455" s="33">
        <f ca="1">C455+D455</f>
        <v>-118.44917</v>
      </c>
      <c r="F455" s="39" t="s">
        <v>19</v>
      </c>
    </row>
    <row r="456" spans="1:6" ht="15" x14ac:dyDescent="0.25">
      <c r="A456" s="40" t="s">
        <v>20</v>
      </c>
      <c r="B456" s="40" t="s">
        <v>1165</v>
      </c>
      <c r="C456" s="33">
        <f ca="1">SUMIF('Cash Flows - Financing'!B:B,'Payments - Financing'!B455,'Cash Flows - Financing'!Q:Q)</f>
        <v>-55.564390555555555</v>
      </c>
      <c r="D456" s="33">
        <f ca="1">SUMIF('Cash Flows - Financing'!B:B,'Payments - Financing'!B455,'Cash Flows - Financing'!R:R)</f>
        <v>-8.5483677777777771</v>
      </c>
      <c r="E456" s="33">
        <f ca="1">C456+D456</f>
        <v>-64.112758333333332</v>
      </c>
      <c r="F456" s="39" t="s">
        <v>19</v>
      </c>
    </row>
    <row r="457" spans="1:6" ht="15" x14ac:dyDescent="0.25">
      <c r="A457" s="40" t="s">
        <v>20</v>
      </c>
      <c r="B457" s="40" t="s">
        <v>1167</v>
      </c>
      <c r="C457" s="33">
        <f ca="1">SUMIF('Cash Flows - Financing'!B:B,'Payments - Financing'!B456,'Cash Flows - Financing'!Q:Q)</f>
        <v>-85.315540555555572</v>
      </c>
      <c r="D457" s="33">
        <f ca="1">SUMIF('Cash Flows - Financing'!B:B,'Payments - Financing'!B456,'Cash Flows - Financing'!R:R)</f>
        <v>-13.125467777777779</v>
      </c>
      <c r="E457" s="33">
        <f ca="1">C457+D457</f>
        <v>-98.441008333333343</v>
      </c>
      <c r="F457" s="39" t="s">
        <v>19</v>
      </c>
    </row>
    <row r="458" spans="1:6" ht="15" x14ac:dyDescent="0.25">
      <c r="A458" s="40" t="s">
        <v>20</v>
      </c>
      <c r="B458" s="40" t="s">
        <v>1169</v>
      </c>
      <c r="C458" s="33">
        <f ca="1">SUMIF('Cash Flows - Financing'!B:B,'Payments - Financing'!B457,'Cash Flows - Financing'!Q:Q)</f>
        <v>-27.453673041666665</v>
      </c>
      <c r="D458" s="33">
        <f ca="1">SUMIF('Cash Flows - Financing'!B:B,'Payments - Financing'!B457,'Cash Flows - Financing'!R:R)</f>
        <v>-11.765859874999999</v>
      </c>
      <c r="E458" s="33">
        <f ca="1">C458+D458</f>
        <v>-39.219532916666665</v>
      </c>
      <c r="F458" s="39" t="s">
        <v>19</v>
      </c>
    </row>
    <row r="459" spans="1:6" ht="15" x14ac:dyDescent="0.25">
      <c r="A459" s="40" t="s">
        <v>20</v>
      </c>
      <c r="B459" s="40" t="s">
        <v>1173</v>
      </c>
      <c r="C459" s="33">
        <f ca="1">SUMIF('Cash Flows - Financing'!B:B,'Payments - Financing'!B458,'Cash Flows - Financing'!Q:Q)</f>
        <v>-29.787921041666664</v>
      </c>
      <c r="D459" s="33">
        <f ca="1">SUMIF('Cash Flows - Financing'!B:B,'Payments - Financing'!B458,'Cash Flows - Financing'!R:R)</f>
        <v>-12.766251875</v>
      </c>
      <c r="E459" s="33">
        <f ca="1">C459+D459</f>
        <v>-42.554172916666666</v>
      </c>
      <c r="F459" s="39" t="s">
        <v>19</v>
      </c>
    </row>
    <row r="460" spans="1:6" ht="15" x14ac:dyDescent="0.25">
      <c r="A460" s="40" t="s">
        <v>20</v>
      </c>
      <c r="B460" s="40" t="s">
        <v>1175</v>
      </c>
      <c r="C460" s="33">
        <f ca="1">SUMIF('Cash Flows - Financing'!B:B,'Payments - Financing'!B459,'Cash Flows - Financing'!Q:Q)</f>
        <v>-13.794444999999998</v>
      </c>
      <c r="D460" s="33">
        <f ca="1">SUMIF('Cash Flows - Financing'!B:B,'Payments - Financing'!B459,'Cash Flows - Financing'!R:R)</f>
        <v>-5.9119049999999991</v>
      </c>
      <c r="E460" s="33">
        <f ca="1">C460+D460</f>
        <v>-19.706349999999997</v>
      </c>
      <c r="F460" s="39" t="s">
        <v>19</v>
      </c>
    </row>
    <row r="461" spans="1:6" ht="15" x14ac:dyDescent="0.25">
      <c r="A461" s="40" t="s">
        <v>20</v>
      </c>
      <c r="B461" s="40" t="s">
        <v>1179</v>
      </c>
      <c r="C461" s="33">
        <f ca="1">SUMIF('Cash Flows - Financing'!B:B,'Payments - Financing'!B460,'Cash Flows - Financing'!Q:Q)</f>
        <v>-16.908056999999999</v>
      </c>
      <c r="D461" s="33">
        <f ca="1">SUMIF('Cash Flows - Financing'!B:B,'Payments - Financing'!B460,'Cash Flows - Financing'!R:R)</f>
        <v>-11.272038000000002</v>
      </c>
      <c r="E461" s="33">
        <f ca="1">C461+D461</f>
        <v>-28.180095000000001</v>
      </c>
      <c r="F461" s="39" t="s">
        <v>19</v>
      </c>
    </row>
    <row r="462" spans="1:6" ht="15" x14ac:dyDescent="0.25">
      <c r="A462" s="40" t="s">
        <v>20</v>
      </c>
      <c r="B462" s="40" t="s">
        <v>1183</v>
      </c>
      <c r="C462" s="33">
        <f ca="1">SUMIF('Cash Flows - Financing'!B:B,'Payments - Financing'!B461,'Cash Flows - Financing'!Q:Q)</f>
        <v>-22029.148637212496</v>
      </c>
      <c r="D462" s="33">
        <f ca="1">SUMIF('Cash Flows - Financing'!B:B,'Payments - Financing'!B461,'Cash Flows - Financing'!R:R)</f>
        <v>-111614.35309520998</v>
      </c>
      <c r="E462" s="33">
        <f ca="1">C462+D462</f>
        <v>-133643.50173242248</v>
      </c>
      <c r="F462" s="39" t="s">
        <v>19</v>
      </c>
    </row>
    <row r="463" spans="1:6" ht="15" x14ac:dyDescent="0.25">
      <c r="A463" s="40" t="s">
        <v>20</v>
      </c>
      <c r="B463" s="40" t="s">
        <v>1187</v>
      </c>
      <c r="C463" s="33">
        <f ca="1">SUMIF('Cash Flows - Financing'!B:B,'Payments - Financing'!B463,'Cash Flows - Financing'!Q:Q)</f>
        <v>0</v>
      </c>
      <c r="D463" s="33">
        <f ca="1">SUMIF('Cash Flows - Financing'!B:B,'Payments - Financing'!B463,'Cash Flows - Financing'!R:R)</f>
        <v>0</v>
      </c>
      <c r="E463" s="33">
        <f ca="1">C463+D463</f>
        <v>0</v>
      </c>
      <c r="F463" s="39" t="s">
        <v>19</v>
      </c>
    </row>
    <row r="464" spans="1:6" ht="15" x14ac:dyDescent="0.25">
      <c r="A464" s="40" t="s">
        <v>20</v>
      </c>
      <c r="B464" s="40" t="s">
        <v>1190</v>
      </c>
      <c r="C464" s="33">
        <f ca="1">SUMIF('Cash Flows - Financing'!B:B,'Payments - Financing'!B464,'Cash Flows - Financing'!Q:Q)</f>
        <v>-7297.7163033333327</v>
      </c>
      <c r="D464" s="33">
        <f ca="1">SUMIF('Cash Flows - Financing'!B:B,'Payments - Financing'!B464,'Cash Flows - Financing'!R:R)</f>
        <v>0</v>
      </c>
      <c r="E464" s="33">
        <f ca="1">C464+D464</f>
        <v>-7297.7163033333327</v>
      </c>
      <c r="F464" s="39" t="s">
        <v>19</v>
      </c>
    </row>
    <row r="465" spans="1:6" ht="15" x14ac:dyDescent="0.25">
      <c r="A465" s="40" t="s">
        <v>20</v>
      </c>
      <c r="B465" s="40" t="s">
        <v>1192</v>
      </c>
      <c r="C465" s="33">
        <f ca="1">SUMIF('Cash Flows - Financing'!B:B,'Payments - Financing'!B465,'Cash Flows - Financing'!Q:Q)</f>
        <v>-5498.099898333332</v>
      </c>
      <c r="D465" s="33">
        <f ca="1">SUMIF('Cash Flows - Financing'!B:B,'Payments - Financing'!B465,'Cash Flows - Financing'!R:R)</f>
        <v>0</v>
      </c>
      <c r="E465" s="33">
        <f ca="1">C465+D465</f>
        <v>-5498.099898333332</v>
      </c>
      <c r="F465" s="39" t="s">
        <v>19</v>
      </c>
    </row>
    <row r="466" spans="1:6" ht="15" x14ac:dyDescent="0.25">
      <c r="A466" s="40" t="s">
        <v>20</v>
      </c>
      <c r="B466" s="40" t="s">
        <v>1195</v>
      </c>
      <c r="C466" s="33">
        <f ca="1">SUMIF('Cash Flows - Financing'!B:B,'Payments - Financing'!B466,'Cash Flows - Financing'!Q:Q)</f>
        <v>-8827.781687499999</v>
      </c>
      <c r="D466" s="33">
        <f ca="1">SUMIF('Cash Flows - Financing'!B:B,'Payments - Financing'!B466,'Cash Flows - Financing'!R:R)</f>
        <v>0</v>
      </c>
      <c r="E466" s="33">
        <f ca="1">C466+D466</f>
        <v>-8827.781687499999</v>
      </c>
      <c r="F466" s="39" t="s">
        <v>19</v>
      </c>
    </row>
    <row r="467" spans="1:6" ht="15" x14ac:dyDescent="0.25">
      <c r="A467" s="40" t="s">
        <v>20</v>
      </c>
      <c r="B467" s="40" t="s">
        <v>1197</v>
      </c>
      <c r="C467" s="33">
        <f ca="1">SUMIF('Cash Flows - Financing'!B:B,'Payments - Financing'!B467,'Cash Flows - Financing'!Q:Q)</f>
        <v>-7505.1585295833329</v>
      </c>
      <c r="D467" s="33">
        <f ca="1">SUMIF('Cash Flows - Financing'!B:B,'Payments - Financing'!B467,'Cash Flows - Financing'!R:R)</f>
        <v>0</v>
      </c>
      <c r="E467" s="33">
        <f ca="1">C467+D467</f>
        <v>-7505.1585295833329</v>
      </c>
      <c r="F467" s="39" t="s">
        <v>19</v>
      </c>
    </row>
    <row r="468" spans="1:6" ht="15" x14ac:dyDescent="0.25">
      <c r="A468" s="40" t="s">
        <v>20</v>
      </c>
      <c r="B468" s="40" t="s">
        <v>1200</v>
      </c>
      <c r="C468" s="33">
        <f ca="1">SUMIF('Cash Flows - Financing'!B:B,'Payments - Financing'!B468,'Cash Flows - Financing'!Q:Q)</f>
        <v>-5285.7202749999997</v>
      </c>
      <c r="D468" s="33">
        <f ca="1">SUMIF('Cash Flows - Financing'!B:B,'Payments - Financing'!B468,'Cash Flows - Financing'!R:R)</f>
        <v>0</v>
      </c>
      <c r="E468" s="33">
        <f ca="1">C468+D468</f>
        <v>-5285.7202749999997</v>
      </c>
      <c r="F468" s="39" t="s">
        <v>19</v>
      </c>
    </row>
    <row r="469" spans="1:6" ht="15" x14ac:dyDescent="0.25">
      <c r="A469" s="40" t="s">
        <v>20</v>
      </c>
      <c r="B469" s="40" t="s">
        <v>1202</v>
      </c>
      <c r="C469" s="33">
        <f ca="1">SUMIF('Cash Flows - Financing'!B:B,'Payments - Financing'!B469,'Cash Flows - Financing'!Q:Q)</f>
        <v>-3270.2045820833337</v>
      </c>
      <c r="D469" s="33">
        <f ca="1">SUMIF('Cash Flows - Financing'!B:B,'Payments - Financing'!B469,'Cash Flows - Financing'!R:R)</f>
        <v>0</v>
      </c>
      <c r="E469" s="33">
        <f ca="1">C469+D469</f>
        <v>-3270.2045820833337</v>
      </c>
      <c r="F469" s="39" t="s">
        <v>19</v>
      </c>
    </row>
    <row r="470" spans="1:6" ht="15" x14ac:dyDescent="0.25">
      <c r="A470" s="40" t="s">
        <v>20</v>
      </c>
      <c r="B470" s="40" t="s">
        <v>1204</v>
      </c>
      <c r="C470" s="33">
        <f ca="1">SUMIF('Cash Flows - Financing'!B:B,'Payments - Financing'!B470,'Cash Flows - Financing'!Q:Q)</f>
        <v>-2056.7851199999996</v>
      </c>
      <c r="D470" s="33">
        <f ca="1">SUMIF('Cash Flows - Financing'!B:B,'Payments - Financing'!B470,'Cash Flows - Financing'!R:R)</f>
        <v>-4113.5702399999991</v>
      </c>
      <c r="E470" s="33">
        <f ca="1">C470+D470</f>
        <v>-6170.3553599999987</v>
      </c>
      <c r="F470" s="39" t="s">
        <v>19</v>
      </c>
    </row>
    <row r="471" spans="1:6" ht="15" x14ac:dyDescent="0.25">
      <c r="A471" s="40" t="s">
        <v>20</v>
      </c>
      <c r="B471" s="40" t="s">
        <v>1207</v>
      </c>
      <c r="C471" s="33">
        <f ca="1">SUMIF('Cash Flows - Financing'!B:B,'Payments - Financing'!B471,'Cash Flows - Financing'!Q:Q)</f>
        <v>-44.773603233333333</v>
      </c>
      <c r="D471" s="33">
        <f ca="1">SUMIF('Cash Flows - Financing'!B:B,'Payments - Financing'!B471,'Cash Flows - Financing'!R:R)</f>
        <v>-1343.2080970000002</v>
      </c>
      <c r="E471" s="33">
        <f ca="1">C471+D471</f>
        <v>-1387.9817002333334</v>
      </c>
      <c r="F471" s="39" t="s">
        <v>19</v>
      </c>
    </row>
    <row r="472" spans="1:6" ht="15" x14ac:dyDescent="0.25">
      <c r="A472" s="40" t="s">
        <v>20</v>
      </c>
      <c r="B472" s="40" t="s">
        <v>1209</v>
      </c>
      <c r="C472" s="33">
        <f ca="1">SUMIF('Cash Flows - Financing'!B:B,'Payments - Financing'!B472,'Cash Flows - Financing'!Q:Q)</f>
        <v>-89.635459038888882</v>
      </c>
      <c r="D472" s="33">
        <f ca="1">SUMIF('Cash Flows - Financing'!B:B,'Payments - Financing'!B472,'Cash Flows - Financing'!R:R)</f>
        <v>-51.894213127777775</v>
      </c>
      <c r="E472" s="33">
        <f ca="1">C472+D472</f>
        <v>-141.52967216666667</v>
      </c>
      <c r="F472" s="39" t="s">
        <v>19</v>
      </c>
    </row>
    <row r="473" spans="1:6" ht="15" x14ac:dyDescent="0.25">
      <c r="A473" s="40" t="s">
        <v>20</v>
      </c>
      <c r="B473" s="40" t="s">
        <v>1212</v>
      </c>
      <c r="C473" s="33">
        <f ca="1">SUMIF('Cash Flows - Financing'!B:B,'Payments - Financing'!B473,'Cash Flows - Financing'!Q:Q)</f>
        <v>-11.453584683333334</v>
      </c>
      <c r="D473" s="33">
        <f ca="1">SUMIF('Cash Flows - Financing'!B:B,'Payments - Financing'!B473,'Cash Flows - Financing'!R:R)</f>
        <v>-13.089811066666668</v>
      </c>
      <c r="E473" s="33">
        <f ca="1">C473+D473</f>
        <v>-24.543395750000002</v>
      </c>
      <c r="F473" s="39" t="s">
        <v>19</v>
      </c>
    </row>
    <row r="474" spans="1:6" ht="15" x14ac:dyDescent="0.25">
      <c r="A474" s="40" t="s">
        <v>20</v>
      </c>
      <c r="B474" s="40" t="s">
        <v>1214</v>
      </c>
      <c r="C474" s="33">
        <f ca="1">SUMIF('Cash Flows - Financing'!B:B,'Payments - Financing'!B474,'Cash Flows - Financing'!Q:Q)</f>
        <v>-378.61463744999998</v>
      </c>
      <c r="D474" s="33">
        <f ca="1">SUMIF('Cash Flows - Financing'!B:B,'Payments - Financing'!B474,'Cash Flows - Financing'!R:R)</f>
        <v>-252.40975829999999</v>
      </c>
      <c r="E474" s="33">
        <f ca="1">C474+D474</f>
        <v>-631.02439574999994</v>
      </c>
      <c r="F474" s="39" t="s">
        <v>19</v>
      </c>
    </row>
    <row r="475" spans="1:6" ht="15" x14ac:dyDescent="0.25">
      <c r="A475" s="40" t="s">
        <v>20</v>
      </c>
      <c r="B475" s="40" t="s">
        <v>1216</v>
      </c>
      <c r="C475" s="33">
        <f ca="1">SUMIF('Cash Flows - Financing'!B:B,'Payments - Financing'!B475,'Cash Flows - Financing'!Q:Q)</f>
        <v>-13.407852799999999</v>
      </c>
      <c r="D475" s="33">
        <f ca="1">SUMIF('Cash Flows - Financing'!B:B,'Payments - Financing'!B475,'Cash Flows - Financing'!R:R)</f>
        <v>-20.111779199999997</v>
      </c>
      <c r="E475" s="33">
        <f ca="1">C475+D475</f>
        <v>-33.519631999999994</v>
      </c>
      <c r="F475" s="39" t="s">
        <v>19</v>
      </c>
    </row>
    <row r="476" spans="1:6" ht="15" x14ac:dyDescent="0.25">
      <c r="A476" s="40" t="s">
        <v>20</v>
      </c>
      <c r="B476" s="40" t="s">
        <v>1218</v>
      </c>
      <c r="C476" s="33">
        <f ca="1">SUMIF('Cash Flows - Financing'!B:B,'Payments - Financing'!B476,'Cash Flows - Financing'!Q:Q)</f>
        <v>-40.039711999999994</v>
      </c>
      <c r="D476" s="33">
        <f ca="1">SUMIF('Cash Flows - Financing'!B:B,'Payments - Financing'!B476,'Cash Flows - Financing'!R:R)</f>
        <v>0</v>
      </c>
      <c r="E476" s="33">
        <f ca="1">C476+D476</f>
        <v>-40.039711999999994</v>
      </c>
      <c r="F476" s="39" t="s">
        <v>19</v>
      </c>
    </row>
    <row r="477" spans="1:6" ht="15" x14ac:dyDescent="0.25">
      <c r="A477" s="40" t="s">
        <v>20</v>
      </c>
      <c r="B477" s="40" t="s">
        <v>1220</v>
      </c>
      <c r="C477" s="33">
        <f ca="1">SUMIF('Cash Flows - Financing'!B:B,'Payments - Financing'!B477,'Cash Flows - Financing'!Q:Q)</f>
        <v>-7.2628917000000008</v>
      </c>
      <c r="D477" s="33">
        <f ca="1">SUMIF('Cash Flows - Financing'!B:B,'Payments - Financing'!B477,'Cash Flows - Financing'!R:R)</f>
        <v>-2.2104453000000004</v>
      </c>
      <c r="E477" s="33">
        <f ca="1">C477+D477</f>
        <v>-9.4733370000000008</v>
      </c>
      <c r="F477" s="39" t="s">
        <v>19</v>
      </c>
    </row>
    <row r="478" spans="1:6" ht="15" x14ac:dyDescent="0.25">
      <c r="A478" s="40" t="s">
        <v>20</v>
      </c>
      <c r="B478" s="40" t="s">
        <v>1222</v>
      </c>
      <c r="C478" s="33">
        <f ca="1">SUMIF('Cash Flows - Financing'!B:B,'Payments - Financing'!B478,'Cash Flows - Financing'!Q:Q)</f>
        <v>-10.6650165</v>
      </c>
      <c r="D478" s="33">
        <f ca="1">SUMIF('Cash Flows - Financing'!B:B,'Payments - Financing'!B478,'Cash Flows - Financing'!R:R)</f>
        <v>0</v>
      </c>
      <c r="E478" s="33">
        <f ca="1">C478+D478</f>
        <v>-10.6650165</v>
      </c>
      <c r="F478" s="39" t="s">
        <v>19</v>
      </c>
    </row>
    <row r="479" spans="1:6" ht="15" x14ac:dyDescent="0.25">
      <c r="A479" s="40" t="s">
        <v>20</v>
      </c>
      <c r="B479" s="40" t="s">
        <v>1224</v>
      </c>
      <c r="C479" s="33">
        <f ca="1">SUMIF('Cash Flows - Financing'!B:B,'Payments - Financing'!B479,'Cash Flows - Financing'!Q:Q)</f>
        <v>-5.0797304999999993</v>
      </c>
      <c r="D479" s="33">
        <f ca="1">SUMIF('Cash Flows - Financing'!B:B,'Payments - Financing'!B479,'Cash Flows - Financing'!R:R)</f>
        <v>-6.642724499999999</v>
      </c>
      <c r="E479" s="33">
        <f ca="1">C479+D479</f>
        <v>-11.722454999999998</v>
      </c>
      <c r="F479" s="39" t="s">
        <v>19</v>
      </c>
    </row>
    <row r="480" spans="1:6" ht="15" x14ac:dyDescent="0.25">
      <c r="A480" s="40" t="s">
        <v>20</v>
      </c>
      <c r="B480" s="40" t="s">
        <v>1226</v>
      </c>
      <c r="C480" s="33">
        <f ca="1">SUMIF('Cash Flows - Financing'!B:B,'Payments - Financing'!B480,'Cash Flows - Financing'!Q:Q)</f>
        <v>-25.836033066666662</v>
      </c>
      <c r="D480" s="33">
        <f ca="1">SUMIF('Cash Flows - Financing'!B:B,'Payments - Financing'!B480,'Cash Flows - Financing'!R:R)</f>
        <v>-22.606528933333333</v>
      </c>
      <c r="E480" s="33">
        <f ca="1">C480+D480</f>
        <v>-48.442561999999995</v>
      </c>
      <c r="F480" s="39" t="s">
        <v>19</v>
      </c>
    </row>
    <row r="481" spans="1:6" ht="15" x14ac:dyDescent="0.25">
      <c r="A481" s="40" t="s">
        <v>20</v>
      </c>
      <c r="B481" s="40" t="s">
        <v>1228</v>
      </c>
      <c r="C481" s="33">
        <f ca="1">SUMIF('Cash Flows - Financing'!B:B,'Payments - Financing'!B481,'Cash Flows - Financing'!Q:Q)</f>
        <v>-4.1773416222222224</v>
      </c>
      <c r="D481" s="33">
        <f ca="1">SUMIF('Cash Flows - Financing'!B:B,'Payments - Financing'!B481,'Cash Flows - Financing'!R:R)</f>
        <v>-13.725551044444446</v>
      </c>
      <c r="E481" s="33">
        <f ca="1">C481+D481</f>
        <v>-17.902892666666666</v>
      </c>
      <c r="F481" s="39" t="s">
        <v>19</v>
      </c>
    </row>
    <row r="482" spans="1:6" ht="15" x14ac:dyDescent="0.25">
      <c r="A482" s="40" t="s">
        <v>20</v>
      </c>
      <c r="B482" s="40" t="s">
        <v>1230</v>
      </c>
      <c r="C482" s="33">
        <f ca="1">SUMIF('Cash Flows - Financing'!B:B,'Payments - Financing'!B482,'Cash Flows - Financing'!Q:Q)</f>
        <v>-126.41389066666666</v>
      </c>
      <c r="D482" s="33">
        <f ca="1">SUMIF('Cash Flows - Financing'!B:B,'Payments - Financing'!B482,'Cash Flows - Financing'!R:R)</f>
        <v>-73.186989333333329</v>
      </c>
      <c r="E482" s="33">
        <f ca="1">C482+D482</f>
        <v>-199.60087999999999</v>
      </c>
      <c r="F482" s="39" t="s">
        <v>19</v>
      </c>
    </row>
    <row r="483" spans="1:6" ht="15" x14ac:dyDescent="0.25">
      <c r="A483" s="40" t="s">
        <v>20</v>
      </c>
      <c r="B483" s="40" t="s">
        <v>1232</v>
      </c>
      <c r="C483" s="33">
        <f ca="1">SUMIF('Cash Flows - Financing'!B:B,'Payments - Financing'!B483,'Cash Flows - Financing'!Q:Q)</f>
        <v>-8.5819256222222204</v>
      </c>
      <c r="D483" s="33">
        <f ca="1">SUMIF('Cash Flows - Financing'!B:B,'Payments - Financing'!B483,'Cash Flows - Financing'!R:R)</f>
        <v>-23.600295461111102</v>
      </c>
      <c r="E483" s="33">
        <f ca="1">C483+D483</f>
        <v>-32.182221083333324</v>
      </c>
      <c r="F483" s="39" t="s">
        <v>19</v>
      </c>
    </row>
    <row r="484" spans="1:6" ht="15" x14ac:dyDescent="0.25">
      <c r="A484" s="40" t="s">
        <v>20</v>
      </c>
      <c r="B484" s="40" t="s">
        <v>1234</v>
      </c>
      <c r="C484" s="33">
        <f ca="1">SUMIF('Cash Flows - Financing'!B:B,'Payments - Financing'!B484,'Cash Flows - Financing'!Q:Q)</f>
        <v>-24.1025952</v>
      </c>
      <c r="D484" s="33">
        <f ca="1">SUMIF('Cash Flows - Financing'!B:B,'Payments - Financing'!B484,'Cash Flows - Financing'!R:R)</f>
        <v>-36.153892799999994</v>
      </c>
      <c r="E484" s="33">
        <f ca="1">C484+D484</f>
        <v>-60.25648799999999</v>
      </c>
      <c r="F484" s="39" t="s">
        <v>19</v>
      </c>
    </row>
    <row r="485" spans="1:6" ht="15" x14ac:dyDescent="0.25">
      <c r="A485" s="40" t="s">
        <v>20</v>
      </c>
      <c r="B485" s="40" t="s">
        <v>1236</v>
      </c>
      <c r="C485" s="33">
        <f ca="1">SUMIF('Cash Flows - Financing'!B:B,'Payments - Financing'!B485,'Cash Flows - Financing'!Q:Q)</f>
        <v>-21.475721000000004</v>
      </c>
      <c r="D485" s="33">
        <f ca="1">SUMIF('Cash Flows - Financing'!B:B,'Payments - Financing'!B485,'Cash Flows - Financing'!R:R)</f>
        <v>-32.213581500000004</v>
      </c>
      <c r="E485" s="33">
        <f ca="1">C485+D485</f>
        <v>-53.689302500000011</v>
      </c>
      <c r="F485" s="39" t="s">
        <v>19</v>
      </c>
    </row>
    <row r="486" spans="1:6" ht="15" x14ac:dyDescent="0.25">
      <c r="A486" s="40" t="s">
        <v>20</v>
      </c>
      <c r="B486" s="40" t="s">
        <v>1238</v>
      </c>
      <c r="C486" s="33">
        <f ca="1">SUMIF('Cash Flows - Financing'!B:B,'Payments - Financing'!B486,'Cash Flows - Financing'!Q:Q)</f>
        <v>-20.758915083333335</v>
      </c>
      <c r="D486" s="33">
        <f ca="1">SUMIF('Cash Flows - Financing'!B:B,'Payments - Financing'!B486,'Cash Flows - Financing'!R:R)</f>
        <v>-103.79457541666667</v>
      </c>
      <c r="E486" s="33">
        <f ca="1">C486+D486</f>
        <v>-124.55349050000001</v>
      </c>
      <c r="F486" s="39" t="s">
        <v>19</v>
      </c>
    </row>
    <row r="487" spans="1:6" ht="15" x14ac:dyDescent="0.25">
      <c r="A487" s="40" t="s">
        <v>20</v>
      </c>
      <c r="B487" s="40" t="s">
        <v>1240</v>
      </c>
      <c r="C487" s="33">
        <f ca="1">SUMIF('Cash Flows - Financing'!B:B,'Payments - Financing'!B487,'Cash Flows - Financing'!Q:Q)</f>
        <v>-2.6917392666666666</v>
      </c>
      <c r="D487" s="33">
        <f ca="1">SUMIF('Cash Flows - Financing'!B:B,'Payments - Financing'!B487,'Cash Flows - Financing'!R:R)</f>
        <v>-0.67293481666666666</v>
      </c>
      <c r="E487" s="33">
        <f ca="1">C487+D487</f>
        <v>-3.3646740833333331</v>
      </c>
      <c r="F487" s="39" t="s">
        <v>19</v>
      </c>
    </row>
    <row r="488" spans="1:6" ht="15" x14ac:dyDescent="0.25">
      <c r="A488" s="40" t="s">
        <v>20</v>
      </c>
      <c r="B488" s="40" t="s">
        <v>1242</v>
      </c>
      <c r="C488" s="33">
        <f ca="1">SUMIF('Cash Flows - Financing'!B:B,'Payments - Financing'!B488,'Cash Flows - Financing'!Q:Q)</f>
        <v>-15.053864791666665</v>
      </c>
      <c r="D488" s="33">
        <f ca="1">SUMIF('Cash Flows - Financing'!B:B,'Payments - Financing'!B488,'Cash Flows - Financing'!R:R)</f>
        <v>-15.053864791666665</v>
      </c>
      <c r="E488" s="33">
        <f ca="1">C488+D488</f>
        <v>-30.107729583333331</v>
      </c>
      <c r="F488" s="39" t="s">
        <v>19</v>
      </c>
    </row>
    <row r="489" spans="1:6" ht="15" x14ac:dyDescent="0.25">
      <c r="A489" s="40" t="s">
        <v>20</v>
      </c>
      <c r="B489" s="40" t="s">
        <v>1244</v>
      </c>
      <c r="C489" s="33">
        <f ca="1">SUMIF('Cash Flows - Financing'!B:B,'Payments - Financing'!B489,'Cash Flows - Financing'!Q:Q)</f>
        <v>-28.675729791666662</v>
      </c>
      <c r="D489" s="33">
        <f ca="1">SUMIF('Cash Flows - Financing'!B:B,'Payments - Financing'!B489,'Cash Flows - Financing'!R:R)</f>
        <v>-28.675729791666662</v>
      </c>
      <c r="E489" s="33">
        <f ca="1">C489+D489</f>
        <v>-57.351459583333323</v>
      </c>
      <c r="F489" s="39" t="s">
        <v>19</v>
      </c>
    </row>
    <row r="490" spans="1:6" ht="15" x14ac:dyDescent="0.25">
      <c r="A490" s="40" t="s">
        <v>20</v>
      </c>
      <c r="B490" s="40" t="s">
        <v>1246</v>
      </c>
      <c r="C490" s="33">
        <f ca="1">SUMIF('Cash Flows - Financing'!B:B,'Payments - Financing'!B490,'Cash Flows - Financing'!Q:Q)</f>
        <v>-43.254203125000004</v>
      </c>
      <c r="D490" s="33">
        <f ca="1">SUMIF('Cash Flows - Financing'!B:B,'Payments - Financing'!B490,'Cash Flows - Financing'!R:R)</f>
        <v>-43.254203125000004</v>
      </c>
      <c r="E490" s="33">
        <f ca="1">C490+D490</f>
        <v>-86.508406250000007</v>
      </c>
      <c r="F490" s="39" t="s">
        <v>19</v>
      </c>
    </row>
    <row r="491" spans="1:6" ht="15" x14ac:dyDescent="0.25">
      <c r="A491" s="40" t="s">
        <v>20</v>
      </c>
      <c r="B491" s="40" t="s">
        <v>1248</v>
      </c>
      <c r="C491" s="33">
        <f ca="1">SUMIF('Cash Flows - Financing'!B:B,'Payments - Financing'!B491,'Cash Flows - Financing'!Q:Q)</f>
        <v>-371.72199350000005</v>
      </c>
      <c r="D491" s="33">
        <f ca="1">SUMIF('Cash Flows - Financing'!B:B,'Payments - Financing'!B491,'Cash Flows - Financing'!R:R)</f>
        <v>-486.09799150000003</v>
      </c>
      <c r="E491" s="33">
        <f ca="1">C491+D491</f>
        <v>-857.81998500000009</v>
      </c>
      <c r="F491" s="39" t="s">
        <v>19</v>
      </c>
    </row>
    <row r="492" spans="1:6" ht="15" x14ac:dyDescent="0.25">
      <c r="A492" s="40" t="s">
        <v>20</v>
      </c>
      <c r="B492" s="40" t="s">
        <v>1251</v>
      </c>
      <c r="C492" s="33">
        <f ca="1">SUMIF('Cash Flows - Financing'!B:B,'Payments - Financing'!B492,'Cash Flows - Financing'!Q:Q)</f>
        <v>-14.564368819444445</v>
      </c>
      <c r="D492" s="33">
        <f ca="1">SUMIF('Cash Flows - Financing'!B:B,'Payments - Financing'!B492,'Cash Flows - Financing'!R:R)</f>
        <v>-2.9128737638888884</v>
      </c>
      <c r="E492" s="33">
        <f ca="1">C492+D492</f>
        <v>-17.477242583333332</v>
      </c>
      <c r="F492" s="39" t="s">
        <v>19</v>
      </c>
    </row>
    <row r="493" spans="1:6" ht="15" x14ac:dyDescent="0.25">
      <c r="A493" s="40" t="s">
        <v>20</v>
      </c>
      <c r="B493" s="40" t="s">
        <v>1253</v>
      </c>
      <c r="C493" s="33">
        <f ca="1">SUMIF('Cash Flows - Financing'!B:B,'Payments - Financing'!B493,'Cash Flows - Financing'!Q:Q)</f>
        <v>-11.31312</v>
      </c>
      <c r="D493" s="33">
        <f ca="1">SUMIF('Cash Flows - Financing'!B:B,'Payments - Financing'!B493,'Cash Flows - Financing'!R:R)</f>
        <v>-67.878720000000001</v>
      </c>
      <c r="E493" s="33">
        <f ca="1">C493+D493</f>
        <v>-79.191839999999999</v>
      </c>
      <c r="F493" s="39" t="s">
        <v>19</v>
      </c>
    </row>
    <row r="494" spans="1:6" ht="15" x14ac:dyDescent="0.25">
      <c r="A494" s="40" t="s">
        <v>20</v>
      </c>
      <c r="B494" s="40" t="s">
        <v>1259</v>
      </c>
      <c r="C494" s="33">
        <f ca="1">SUMIF('Cash Flows - Financing'!B:B,'Payments - Financing'!B495,'Cash Flows - Financing'!Q:Q)</f>
        <v>-138388.88888888888</v>
      </c>
      <c r="D494" s="33">
        <f ca="1">SUMIF('Cash Flows - Financing'!B:B,'Payments - Financing'!B495,'Cash Flows - Financing'!R:R)</f>
        <v>-179905.55555555553</v>
      </c>
      <c r="E494" s="33">
        <f ca="1">C494+D494</f>
        <v>-318294.44444444438</v>
      </c>
      <c r="F494" s="39" t="s">
        <v>19</v>
      </c>
    </row>
    <row r="495" spans="1:6" ht="15" x14ac:dyDescent="0.25">
      <c r="A495" s="40" t="s">
        <v>20</v>
      </c>
      <c r="B495" s="40" t="s">
        <v>1261</v>
      </c>
      <c r="C495" s="33">
        <f ca="1">SUMIF('Cash Flows - Financing'!B:B,'Payments - Financing'!B496,'Cash Flows - Financing'!Q:Q)</f>
        <v>-1801250</v>
      </c>
      <c r="D495" s="33">
        <f ca="1">SUMIF('Cash Flows - Financing'!B:B,'Payments - Financing'!B496,'Cash Flows - Financing'!R:R)</f>
        <v>-1558333.3333333333</v>
      </c>
      <c r="E495" s="33">
        <f ca="1">C495+D495</f>
        <v>-3359583.333333333</v>
      </c>
      <c r="F495" s="39" t="s">
        <v>19</v>
      </c>
    </row>
    <row r="496" spans="1:6" ht="15" x14ac:dyDescent="0.25">
      <c r="A496" s="40" t="s">
        <v>20</v>
      </c>
      <c r="B496" s="40" t="s">
        <v>1265</v>
      </c>
      <c r="C496" s="33">
        <f ca="1">SUMIF('Cash Flows - Financing'!B:B,'Payments - Financing'!B497,'Cash Flows - Financing'!Q:Q)</f>
        <v>-8747.5208333333339</v>
      </c>
      <c r="D496" s="33">
        <f ca="1">SUMIF('Cash Flows - Financing'!B:B,'Payments - Financing'!B497,'Cash Flows - Financing'!R:R)</f>
        <v>-787276.875</v>
      </c>
      <c r="E496" s="33">
        <f ca="1">C496+D496</f>
        <v>-796024.39583333337</v>
      </c>
      <c r="F496" s="39" t="s">
        <v>19</v>
      </c>
    </row>
    <row r="497" spans="1:6" ht="15" x14ac:dyDescent="0.25">
      <c r="A497" s="40" t="s">
        <v>20</v>
      </c>
      <c r="B497" s="40" t="s">
        <v>1267</v>
      </c>
      <c r="C497" s="33">
        <f ca="1">SUMIF('Cash Flows - Financing'!B:B,'Payments - Financing'!B498,'Cash Flows - Financing'!Q:Q)</f>
        <v>0</v>
      </c>
      <c r="D497" s="33">
        <f ca="1">SUMIF('Cash Flows - Financing'!B:B,'Payments - Financing'!B498,'Cash Flows - Financing'!R:R)</f>
        <v>0</v>
      </c>
      <c r="E497" s="33">
        <f ca="1">C497+D497</f>
        <v>0</v>
      </c>
      <c r="F497" s="39" t="s">
        <v>19</v>
      </c>
    </row>
    <row r="498" spans="1:6" ht="15" x14ac:dyDescent="0.25">
      <c r="A498" s="40" t="s">
        <v>20</v>
      </c>
      <c r="B498" s="40" t="s">
        <v>1269</v>
      </c>
      <c r="C498" s="33">
        <f ca="1">SUMIF('Cash Flows - Financing'!B:B,'Payments - Financing'!B499,'Cash Flows - Financing'!Q:Q)</f>
        <v>-396.98750000000007</v>
      </c>
      <c r="D498" s="33">
        <f ca="1">SUMIF('Cash Flows - Financing'!B:B,'Payments - Financing'!B499,'Cash Flows - Financing'!R:R)</f>
        <v>-35728.875000000007</v>
      </c>
      <c r="E498" s="33">
        <f ca="1">C498+D498</f>
        <v>-36125.86250000001</v>
      </c>
      <c r="F498" s="39" t="s">
        <v>19</v>
      </c>
    </row>
    <row r="499" spans="1:6" ht="15" x14ac:dyDescent="0.25">
      <c r="A499" s="40" t="s">
        <v>20</v>
      </c>
      <c r="B499" s="40" t="s">
        <v>1271</v>
      </c>
      <c r="C499" s="33">
        <f ca="1">SUMIF('Cash Flows - Financing'!B:B,'Payments - Financing'!B500,'Cash Flows - Financing'!Q:Q)</f>
        <v>-1081079.9999999998</v>
      </c>
      <c r="D499" s="33">
        <f ca="1">SUMIF('Cash Flows - Financing'!B:B,'Payments - Financing'!B500,'Cash Flows - Financing'!R:R)</f>
        <v>-1179359.9999999998</v>
      </c>
      <c r="E499" s="33">
        <f ca="1">C499+D499</f>
        <v>-2260439.9999999995</v>
      </c>
      <c r="F499" s="39" t="s">
        <v>19</v>
      </c>
    </row>
    <row r="500" spans="1:6" ht="15" x14ac:dyDescent="0.25">
      <c r="A500" s="40" t="s">
        <v>20</v>
      </c>
      <c r="B500" s="40" t="s">
        <v>1273</v>
      </c>
      <c r="C500" s="33">
        <f ca="1">SUMIF('Cash Flows - Financing'!B:B,'Payments - Financing'!B501,'Cash Flows - Financing'!Q:Q)</f>
        <v>-41066.666666666664</v>
      </c>
      <c r="D500" s="33">
        <f ca="1">SUMIF('Cash Flows - Financing'!B:B,'Payments - Financing'!B501,'Cash Flows - Financing'!R:R)</f>
        <v>-129266.66666666666</v>
      </c>
      <c r="E500" s="33">
        <f ca="1">C500+D500</f>
        <v>-170333.33333333331</v>
      </c>
      <c r="F500" s="39" t="s">
        <v>19</v>
      </c>
    </row>
    <row r="501" spans="1:6" ht="15" x14ac:dyDescent="0.25">
      <c r="A501" s="40" t="s">
        <v>20</v>
      </c>
      <c r="B501" s="40" t="s">
        <v>1275</v>
      </c>
      <c r="C501" s="33">
        <f ca="1">SUMIF('Cash Flows - Financing'!B:B,'Payments - Financing'!B502,'Cash Flows - Financing'!Q:Q)</f>
        <v>-138074.44444444444</v>
      </c>
      <c r="D501" s="33">
        <f ca="1">SUMIF('Cash Flows - Financing'!B:B,'Payments - Financing'!B502,'Cash Flows - Financing'!R:R)</f>
        <v>-150626.66666666663</v>
      </c>
      <c r="E501" s="33">
        <f ca="1">C501+D501</f>
        <v>-288701.11111111107</v>
      </c>
      <c r="F501" s="39" t="s">
        <v>19</v>
      </c>
    </row>
    <row r="502" spans="1:6" ht="15" x14ac:dyDescent="0.25">
      <c r="A502" s="40" t="s">
        <v>20</v>
      </c>
      <c r="B502" s="40" t="s">
        <v>1277</v>
      </c>
      <c r="C502" s="33">
        <f ca="1">SUMIF('Cash Flows - Financing'!B:B,'Payments - Financing'!B503,'Cash Flows - Financing'!Q:Q)</f>
        <v>-153963.33333333334</v>
      </c>
      <c r="D502" s="33">
        <f ca="1">SUMIF('Cash Flows - Financing'!B:B,'Payments - Financing'!B503,'Cash Flows - Financing'!R:R)</f>
        <v>-167959.99999999997</v>
      </c>
      <c r="E502" s="33">
        <f ca="1">C502+D502</f>
        <v>-321923.33333333331</v>
      </c>
      <c r="F502" s="39" t="s">
        <v>19</v>
      </c>
    </row>
    <row r="503" spans="1:6" ht="15" x14ac:dyDescent="0.25">
      <c r="A503" s="40" t="s">
        <v>20</v>
      </c>
      <c r="B503" s="40" t="s">
        <v>1279</v>
      </c>
      <c r="C503" s="33">
        <f ca="1">SUMIF('Cash Flows - Financing'!B:B,'Payments - Financing'!B504,'Cash Flows - Financing'!Q:Q)</f>
        <v>-199466.66666666669</v>
      </c>
      <c r="D503" s="33">
        <f ca="1">SUMIF('Cash Flows - Financing'!B:B,'Payments - Financing'!B504,'Cash Flows - Financing'!R:R)</f>
        <v>-627866.66666666674</v>
      </c>
      <c r="E503" s="33">
        <f ca="1">C503+D503</f>
        <v>-827333.33333333349</v>
      </c>
      <c r="F503" s="39" t="s">
        <v>19</v>
      </c>
    </row>
    <row r="504" spans="1:6" ht="15" x14ac:dyDescent="0.25">
      <c r="A504" s="40" t="s">
        <v>20</v>
      </c>
      <c r="B504" s="40" t="s">
        <v>1281</v>
      </c>
      <c r="C504" s="33">
        <f ca="1">SUMIF('Cash Flows - Financing'!B:B,'Payments - Financing'!B505,'Cash Flows - Financing'!Q:Q)</f>
        <v>-2.471374533333333</v>
      </c>
      <c r="D504" s="33">
        <f ca="1">SUMIF('Cash Flows - Financing'!B:B,'Payments - Financing'!B505,'Cash Flows - Financing'!R:R)</f>
        <v>-0.38021146666666661</v>
      </c>
      <c r="E504" s="33">
        <f ca="1">C504+D504</f>
        <v>-2.8515859999999997</v>
      </c>
      <c r="F504" s="39" t="s">
        <v>19</v>
      </c>
    </row>
    <row r="505" spans="1:6" ht="15" x14ac:dyDescent="0.25">
      <c r="A505" s="40" t="s">
        <v>20</v>
      </c>
      <c r="B505" s="40" t="s">
        <v>1285</v>
      </c>
      <c r="C505" s="33">
        <f ca="1">SUMIF('Cash Flows - Financing'!B:B,'Payments - Financing'!B506,'Cash Flows - Financing'!Q:Q)</f>
        <v>-44.444444444444443</v>
      </c>
      <c r="D505" s="33">
        <f ca="1">SUMIF('Cash Flows - Financing'!B:B,'Payments - Financing'!B506,'Cash Flows - Financing'!R:R)</f>
        <v>-1333.3333333333333</v>
      </c>
      <c r="E505" s="33">
        <f ca="1">C505+D505</f>
        <v>-1377.7777777777776</v>
      </c>
      <c r="F505" s="39" t="s">
        <v>19</v>
      </c>
    </row>
    <row r="506" spans="1:6" ht="15" x14ac:dyDescent="0.25">
      <c r="A506" s="40" t="s">
        <v>20</v>
      </c>
      <c r="B506" s="40" t="s">
        <v>1289</v>
      </c>
      <c r="C506" s="33">
        <f ca="1">SUMIF('Cash Flows - Financing'!B:B,'Payments - Financing'!B507,'Cash Flows - Financing'!Q:Q)</f>
        <v>-11.511555111111111</v>
      </c>
      <c r="D506" s="33">
        <f ca="1">SUMIF('Cash Flows - Financing'!B:B,'Payments - Financing'!B507,'Cash Flows - Financing'!R:R)</f>
        <v>-333.8350982222222</v>
      </c>
      <c r="E506" s="33">
        <f ca="1">C506+D506</f>
        <v>-345.34665333333334</v>
      </c>
      <c r="F506" s="39" t="s">
        <v>19</v>
      </c>
    </row>
    <row r="507" spans="1:6" ht="15" x14ac:dyDescent="0.25">
      <c r="A507" s="40" t="s">
        <v>20</v>
      </c>
      <c r="B507" s="40" t="s">
        <v>1295</v>
      </c>
      <c r="C507" s="33">
        <f ca="1">SUMIF('Cash Flows - Financing'!B:B,'Payments - Financing'!B509,'Cash Flows - Financing'!Q:Q)</f>
        <v>-2541.8441785</v>
      </c>
      <c r="D507" s="33">
        <f ca="1">SUMIF('Cash Flows - Financing'!B:B,'Payments - Financing'!B509,'Cash Flows - Financing'!R:R)</f>
        <v>-1229.9246025</v>
      </c>
      <c r="E507" s="33">
        <f ca="1">C507+D507</f>
        <v>-3771.7687809999998</v>
      </c>
      <c r="F507" s="39" t="s">
        <v>19</v>
      </c>
    </row>
    <row r="508" spans="1:6" ht="15" x14ac:dyDescent="0.25">
      <c r="A508" s="40" t="s">
        <v>20</v>
      </c>
      <c r="B508" s="40" t="s">
        <v>1299</v>
      </c>
      <c r="C508" s="33">
        <f ca="1">SUMIF('Cash Flows - Financing'!B:B,'Payments - Financing'!B510,'Cash Flows - Financing'!Q:Q)</f>
        <v>-139.47277222222226</v>
      </c>
      <c r="D508" s="33">
        <f ca="1">SUMIF('Cash Flows - Financing'!B:B,'Payments - Financing'!B510,'Cash Flows - Financing'!R:R)</f>
        <v>-12552.549500000003</v>
      </c>
      <c r="E508" s="33">
        <f ca="1">C508+D508</f>
        <v>-12692.022272222224</v>
      </c>
      <c r="F508" s="39" t="s">
        <v>19</v>
      </c>
    </row>
    <row r="509" spans="1:6" ht="15" x14ac:dyDescent="0.25">
      <c r="A509" s="40" t="s">
        <v>20</v>
      </c>
      <c r="B509" s="40" t="s">
        <v>1303</v>
      </c>
      <c r="C509" s="33">
        <f ca="1">SUMIF('Cash Flows - Financing'!B:B,'Payments - Financing'!B511,'Cash Flows - Financing'!Q:Q)</f>
        <v>-2813.0666666666666</v>
      </c>
      <c r="D509" s="33">
        <f ca="1">SUMIF('Cash Flows - Financing'!B:B,'Payments - Financing'!B511,'Cash Flows - Financing'!R:R)</f>
        <v>-548</v>
      </c>
      <c r="E509" s="33">
        <f ca="1">C509+D509</f>
        <v>-3361.0666666666666</v>
      </c>
      <c r="F509" s="39" t="s">
        <v>19</v>
      </c>
    </row>
    <row r="510" spans="1:6" ht="15" x14ac:dyDescent="0.25">
      <c r="A510" s="40" t="s">
        <v>20</v>
      </c>
      <c r="B510" s="40" t="s">
        <v>1305</v>
      </c>
      <c r="C510" s="33">
        <f ca="1">SUMIF('Cash Flows - Financing'!B:B,'Payments - Financing'!B512,'Cash Flows - Financing'!Q:Q)</f>
        <v>-39.0625</v>
      </c>
      <c r="D510" s="33">
        <f ca="1">SUMIF('Cash Flows - Financing'!B:B,'Payments - Financing'!B512,'Cash Flows - Financing'!R:R)</f>
        <v>-7031.25</v>
      </c>
      <c r="E510" s="33">
        <f ca="1">C510+D510</f>
        <v>-7070.3125</v>
      </c>
      <c r="F510" s="39" t="s">
        <v>19</v>
      </c>
    </row>
    <row r="511" spans="1:6" ht="15" x14ac:dyDescent="0.25">
      <c r="A511" s="40" t="s">
        <v>20</v>
      </c>
      <c r="B511" s="40" t="s">
        <v>1307</v>
      </c>
      <c r="C511" s="33">
        <f ca="1">SUMIF('Cash Flows - Financing'!B:B,'Payments - Financing'!B513,'Cash Flows - Financing'!Q:Q)</f>
        <v>-82.425000000000011</v>
      </c>
      <c r="D511" s="33">
        <f ca="1">SUMIF('Cash Flows - Financing'!B:B,'Payments - Financing'!B513,'Cash Flows - Financing'!R:R)</f>
        <v>-14836.500000000002</v>
      </c>
      <c r="E511" s="33">
        <f ca="1">C511+D511</f>
        <v>-14918.925000000001</v>
      </c>
      <c r="F511" s="39" t="s">
        <v>19</v>
      </c>
    </row>
    <row r="512" spans="1:6" ht="15" x14ac:dyDescent="0.25">
      <c r="A512" s="40" t="s">
        <v>20</v>
      </c>
      <c r="B512" s="40" t="s">
        <v>1309</v>
      </c>
      <c r="C512" s="33">
        <f ca="1">SUMIF('Cash Flows - Financing'!B:B,'Payments - Financing'!B514,'Cash Flows - Financing'!Q:Q)</f>
        <v>-2.9593503600000002</v>
      </c>
      <c r="D512" s="33">
        <f ca="1">SUMIF('Cash Flows - Financing'!B:B,'Payments - Financing'!B514,'Cash Flows - Financing'!R:R)</f>
        <v>-266.34153240000001</v>
      </c>
      <c r="E512" s="33">
        <f ca="1">C512+D512</f>
        <v>-269.30088275999998</v>
      </c>
      <c r="F512" s="39" t="s">
        <v>19</v>
      </c>
    </row>
    <row r="513" spans="1:6" ht="15" x14ac:dyDescent="0.25">
      <c r="A513" s="40" t="s">
        <v>20</v>
      </c>
      <c r="B513" s="40" t="s">
        <v>1311</v>
      </c>
      <c r="C513" s="33">
        <f ca="1">SUMIF('Cash Flows - Financing'!B:B,'Payments - Financing'!B515,'Cash Flows - Financing'!Q:Q)</f>
        <v>-1.4704397222222221</v>
      </c>
      <c r="D513" s="33">
        <f ca="1">SUMIF('Cash Flows - Financing'!B:B,'Payments - Financing'!B515,'Cash Flows - Financing'!R:R)</f>
        <v>-132.339575</v>
      </c>
      <c r="E513" s="33">
        <f ca="1">C513+D513</f>
        <v>-133.81001472222221</v>
      </c>
      <c r="F513" s="39" t="s">
        <v>19</v>
      </c>
    </row>
    <row r="514" spans="1:6" ht="15" x14ac:dyDescent="0.25">
      <c r="A514" s="40" t="s">
        <v>20</v>
      </c>
      <c r="B514" s="40" t="s">
        <v>1313</v>
      </c>
      <c r="C514" s="33">
        <f ca="1">SUMIF('Cash Flows - Financing'!B:B,'Payments - Financing'!B516,'Cash Flows - Financing'!Q:Q)</f>
        <v>-25.280534760000005</v>
      </c>
      <c r="D514" s="33">
        <f ca="1">SUMIF('Cash Flows - Financing'!B:B,'Payments - Financing'!B516,'Cash Flows - Financing'!R:R)</f>
        <v>-2275.2481284</v>
      </c>
      <c r="E514" s="33">
        <f ca="1">C514+D514</f>
        <v>-2300.5286631600002</v>
      </c>
      <c r="F514" s="39" t="s">
        <v>19</v>
      </c>
    </row>
    <row r="515" spans="1:6" ht="15" x14ac:dyDescent="0.25">
      <c r="A515" s="40" t="s">
        <v>20</v>
      </c>
      <c r="B515" s="40" t="s">
        <v>1315</v>
      </c>
      <c r="C515" s="33">
        <f ca="1">SUMIF('Cash Flows - Financing'!B:B,'Payments - Financing'!B517,'Cash Flows - Financing'!Q:Q)</f>
        <v>-14.921764444444445</v>
      </c>
      <c r="D515" s="33">
        <f ca="1">SUMIF('Cash Flows - Financing'!B:B,'Payments - Financing'!B517,'Cash Flows - Financing'!R:R)</f>
        <v>-432.73116888888893</v>
      </c>
      <c r="E515" s="33">
        <f ca="1">C515+D515</f>
        <v>-447.65293333333335</v>
      </c>
      <c r="F515" s="39" t="s">
        <v>19</v>
      </c>
    </row>
    <row r="516" spans="1:6" ht="15" x14ac:dyDescent="0.25">
      <c r="A516" s="40" t="s">
        <v>20</v>
      </c>
      <c r="B516" s="40" t="s">
        <v>1317</v>
      </c>
      <c r="C516" s="33">
        <f ca="1">SUMIF('Cash Flows - Financing'!B:B,'Payments - Financing'!B518,'Cash Flows - Financing'!Q:Q)</f>
        <v>-60.32442204083334</v>
      </c>
      <c r="D516" s="33">
        <f ca="1">SUMIF('Cash Flows - Financing'!B:B,'Payments - Financing'!B518,'Cash Flows - Financing'!R:R)</f>
        <v>-5429.1979836750006</v>
      </c>
      <c r="E516" s="33">
        <f ca="1">C516+D516</f>
        <v>-5489.5224057158339</v>
      </c>
      <c r="F516" s="39" t="s">
        <v>19</v>
      </c>
    </row>
    <row r="517" spans="1:6" ht="15" x14ac:dyDescent="0.25">
      <c r="A517" s="40" t="s">
        <v>20</v>
      </c>
      <c r="B517" s="40" t="s">
        <v>1319</v>
      </c>
      <c r="C517" s="33">
        <f ca="1">SUMIF('Cash Flows - Financing'!B:B,'Payments - Financing'!B519,'Cash Flows - Financing'!Q:Q)</f>
        <v>-831.00000000000011</v>
      </c>
      <c r="D517" s="33">
        <f ca="1">SUMIF('Cash Flows - Financing'!B:B,'Payments - Financing'!B519,'Cash Flows - Financing'!R:R)</f>
        <v>-74790</v>
      </c>
      <c r="E517" s="33">
        <f ca="1">C517+D517</f>
        <v>-75621</v>
      </c>
      <c r="F517" s="39" t="s">
        <v>19</v>
      </c>
    </row>
    <row r="518" spans="1:6" ht="15" x14ac:dyDescent="0.25">
      <c r="A518" s="40" t="s">
        <v>20</v>
      </c>
      <c r="B518" s="40" t="s">
        <v>1321</v>
      </c>
      <c r="C518" s="33">
        <f ca="1">SUMIF('Cash Flows - Financing'!B:B,'Payments - Financing'!B520,'Cash Flows - Financing'!Q:Q)</f>
        <v>-553.38125000000014</v>
      </c>
      <c r="D518" s="33">
        <f ca="1">SUMIF('Cash Flows - Financing'!B:B,'Payments - Financing'!B520,'Cash Flows - Financing'!R:R)</f>
        <v>-49804.312500000007</v>
      </c>
      <c r="E518" s="33">
        <f ca="1">C518+D518</f>
        <v>-50357.693750000006</v>
      </c>
      <c r="F518" s="39" t="s">
        <v>19</v>
      </c>
    </row>
    <row r="519" spans="1:6" ht="15" x14ac:dyDescent="0.25">
      <c r="A519" s="40" t="s">
        <v>20</v>
      </c>
      <c r="B519" s="40" t="s">
        <v>1323</v>
      </c>
      <c r="C519" s="33">
        <f ca="1">SUMIF('Cash Flows - Financing'!B:B,'Payments - Financing'!B521,'Cash Flows - Financing'!Q:Q)</f>
        <v>-141333.33333333334</v>
      </c>
      <c r="D519" s="33">
        <f ca="1">SUMIF('Cash Flows - Financing'!B:B,'Payments - Financing'!B521,'Cash Flows - Financing'!R:R)</f>
        <v>-832000</v>
      </c>
      <c r="E519" s="33">
        <f ca="1">C519+D519</f>
        <v>-973333.33333333337</v>
      </c>
      <c r="F519" s="39" t="s">
        <v>19</v>
      </c>
    </row>
    <row r="520" spans="1:6" ht="15" x14ac:dyDescent="0.25">
      <c r="A520" s="40" t="s">
        <v>20</v>
      </c>
      <c r="B520" s="40" t="s">
        <v>1327</v>
      </c>
      <c r="C520" s="33">
        <f ca="1">SUMIF('Cash Flows - Financing'!B:B,'Payments - Financing'!B522,'Cash Flows - Financing'!Q:Q)</f>
        <v>-2499.9999999999995</v>
      </c>
      <c r="D520" s="33">
        <f ca="1">SUMIF('Cash Flows - Financing'!B:B,'Payments - Financing'!B522,'Cash Flows - Financing'!R:R)</f>
        <v>-74999.999999999985</v>
      </c>
      <c r="E520" s="33">
        <f ca="1">C520+D520</f>
        <v>-77499.999999999985</v>
      </c>
      <c r="F520" s="39" t="s">
        <v>19</v>
      </c>
    </row>
    <row r="521" spans="1:6" ht="15" x14ac:dyDescent="0.25">
      <c r="A521" s="40" t="s">
        <v>20</v>
      </c>
      <c r="B521" s="40" t="s">
        <v>1329</v>
      </c>
      <c r="C521" s="33">
        <f ca="1">SUMIF('Cash Flows - Financing'!B:B,'Payments - Financing'!B523,'Cash Flows - Financing'!Q:Q)</f>
        <v>-44229.494766700001</v>
      </c>
      <c r="D521" s="33">
        <f ca="1">SUMIF('Cash Flows - Financing'!B:B,'Payments - Financing'!B523,'Cash Flows - Financing'!R:R)</f>
        <v>-43278.322836233325</v>
      </c>
      <c r="E521" s="33">
        <f ca="1">C521+D521</f>
        <v>-87507.817602933326</v>
      </c>
      <c r="F521" s="39" t="s">
        <v>19</v>
      </c>
    </row>
    <row r="522" spans="1:6" ht="15" x14ac:dyDescent="0.25">
      <c r="A522" s="40" t="s">
        <v>20</v>
      </c>
      <c r="B522" s="40" t="s">
        <v>1331</v>
      </c>
      <c r="C522" s="33">
        <f ca="1">SUMIF('Cash Flows - Financing'!B:B,'Payments - Financing'!B524,'Cash Flows - Financing'!Q:Q)</f>
        <v>-131535</v>
      </c>
      <c r="D522" s="33">
        <f ca="1">SUMIF('Cash Flows - Financing'!B:B,'Payments - Financing'!B524,'Cash Flows - Financing'!R:R)</f>
        <v>-31995</v>
      </c>
      <c r="E522" s="33">
        <f ca="1">C522+D522</f>
        <v>-163530</v>
      </c>
      <c r="F522" s="39" t="s">
        <v>19</v>
      </c>
    </row>
    <row r="523" spans="1:6" ht="15" x14ac:dyDescent="0.25">
      <c r="A523" s="40" t="s">
        <v>20</v>
      </c>
      <c r="B523" s="40" t="s">
        <v>1333</v>
      </c>
      <c r="C523" s="33">
        <f ca="1">SUMIF('Cash Flows - Financing'!B:B,'Payments - Financing'!B525,'Cash Flows - Financing'!Q:Q)</f>
        <v>-172.951875</v>
      </c>
      <c r="D523" s="33">
        <f ca="1">SUMIF('Cash Flows - Financing'!B:B,'Payments - Financing'!B525,'Cash Flows - Financing'!R:R)</f>
        <v>-15738.620625</v>
      </c>
      <c r="E523" s="33">
        <f ca="1">C523+D523</f>
        <v>-15911.5725</v>
      </c>
      <c r="F523" s="39" t="s">
        <v>19</v>
      </c>
    </row>
    <row r="524" spans="1:6" ht="15" x14ac:dyDescent="0.25">
      <c r="A524" s="40" t="s">
        <v>20</v>
      </c>
      <c r="B524" s="40" t="s">
        <v>1335</v>
      </c>
      <c r="C524" s="33">
        <f ca="1">SUMIF('Cash Flows - Financing'!B:B,'Payments - Financing'!B526,'Cash Flows - Financing'!Q:Q)</f>
        <v>-74044.444444444438</v>
      </c>
      <c r="D524" s="33">
        <f ca="1">SUMIF('Cash Flows - Financing'!B:B,'Payments - Financing'!B526,'Cash Flows - Financing'!R:R)</f>
        <v>-26133.333333333328</v>
      </c>
      <c r="E524" s="33">
        <f ca="1">C524+D524</f>
        <v>-100177.77777777777</v>
      </c>
      <c r="F524" s="39" t="s">
        <v>19</v>
      </c>
    </row>
    <row r="525" spans="1:6" ht="15" x14ac:dyDescent="0.25">
      <c r="A525" s="40" t="s">
        <v>20</v>
      </c>
      <c r="B525" s="40" t="s">
        <v>1337</v>
      </c>
      <c r="C525" s="33">
        <f ca="1">SUMIF('Cash Flows - Financing'!B:B,'Payments - Financing'!B527,'Cash Flows - Financing'!Q:Q)</f>
        <v>-98622.222222222219</v>
      </c>
      <c r="D525" s="33">
        <f ca="1">SUMIF('Cash Flows - Financing'!B:B,'Payments - Financing'!B527,'Cash Flows - Financing'!R:R)</f>
        <v>-14933.33333333333</v>
      </c>
      <c r="E525" s="33">
        <f ca="1">C525+D525</f>
        <v>-113555.55555555555</v>
      </c>
      <c r="F525" s="39" t="s">
        <v>19</v>
      </c>
    </row>
    <row r="526" spans="1:6" ht="15" x14ac:dyDescent="0.25">
      <c r="A526" s="40" t="s">
        <v>20</v>
      </c>
      <c r="B526" s="40" t="s">
        <v>1339</v>
      </c>
      <c r="C526" s="33">
        <f ca="1">SUMIF('Cash Flows - Financing'!B:B,'Payments - Financing'!B528,'Cash Flows - Financing'!Q:Q)</f>
        <v>-28333.333333333328</v>
      </c>
      <c r="D526" s="33">
        <f ca="1">SUMIF('Cash Flows - Financing'!B:B,'Payments - Financing'!B528,'Cash Flows - Financing'!R:R)</f>
        <v>-9999.9999999999982</v>
      </c>
      <c r="E526" s="33">
        <f ca="1">C526+D526</f>
        <v>-38333.333333333328</v>
      </c>
      <c r="F526" s="39" t="s">
        <v>19</v>
      </c>
    </row>
    <row r="527" spans="1:6" ht="15" x14ac:dyDescent="0.25">
      <c r="A527" s="40" t="s">
        <v>20</v>
      </c>
      <c r="B527" s="40" t="s">
        <v>1341</v>
      </c>
      <c r="C527" s="33">
        <f ca="1">SUMIF('Cash Flows - Financing'!B:B,'Payments - Financing'!B529,'Cash Flows - Financing'!Q:Q)</f>
        <v>-153216.66666666666</v>
      </c>
      <c r="D527" s="33">
        <f ca="1">SUMIF('Cash Flows - Financing'!B:B,'Payments - Financing'!B529,'Cash Flows - Financing'!R:R)</f>
        <v>-23199.999999999996</v>
      </c>
      <c r="E527" s="33">
        <f ca="1">C527+D527</f>
        <v>-176416.66666666666</v>
      </c>
      <c r="F527" s="39" t="s">
        <v>19</v>
      </c>
    </row>
    <row r="528" spans="1:6" ht="15" x14ac:dyDescent="0.25">
      <c r="A528" s="40" t="s">
        <v>20</v>
      </c>
      <c r="B528" s="40" t="s">
        <v>1343</v>
      </c>
      <c r="C528" s="33">
        <f ca="1">SUMIF('Cash Flows - Financing'!B:B,'Payments - Financing'!B530,'Cash Flows - Financing'!Q:Q)</f>
        <v>-1821875</v>
      </c>
      <c r="D528" s="33">
        <f ca="1">SUMIF('Cash Flows - Financing'!B:B,'Payments - Financing'!B530,'Cash Flows - Financing'!R:R)</f>
        <v>-459375</v>
      </c>
      <c r="E528" s="33">
        <f ca="1">C528+D528</f>
        <v>-2281250</v>
      </c>
      <c r="F528" s="39" t="s">
        <v>19</v>
      </c>
    </row>
    <row r="529" spans="1:6" ht="15" x14ac:dyDescent="0.25">
      <c r="A529" s="40" t="s">
        <v>20</v>
      </c>
      <c r="B529" s="40" t="s">
        <v>1347</v>
      </c>
      <c r="C529" s="33">
        <f ca="1">SUMIF('Cash Flows - Financing'!B:B,'Payments - Financing'!B531,'Cash Flows - Financing'!Q:Q)</f>
        <v>-55773.548389019998</v>
      </c>
      <c r="D529" s="33">
        <f ca="1">SUMIF('Cash Flows - Financing'!B:B,'Payments - Financing'!B531,'Cash Flows - Financing'!R:R)</f>
        <v>-98026.236562519989</v>
      </c>
      <c r="E529" s="33">
        <f ca="1">C529+D529</f>
        <v>-153799.78495154</v>
      </c>
      <c r="F529" s="39" t="s">
        <v>19</v>
      </c>
    </row>
    <row r="530" spans="1:6" ht="15" x14ac:dyDescent="0.25">
      <c r="A530" s="40" t="s">
        <v>20</v>
      </c>
      <c r="B530" s="40" t="s">
        <v>1349</v>
      </c>
      <c r="C530" s="33">
        <f ca="1">SUMIF('Cash Flows - Financing'!B:B,'Payments - Financing'!B532,'Cash Flows - Financing'!Q:Q)</f>
        <v>-347.47180555555559</v>
      </c>
      <c r="D530" s="33">
        <f ca="1">SUMIF('Cash Flows - Financing'!B:B,'Payments - Financing'!B532,'Cash Flows - Financing'!R:R)</f>
        <v>-31272.462500000001</v>
      </c>
      <c r="E530" s="33">
        <f ca="1">C530+D530</f>
        <v>-31619.934305555558</v>
      </c>
      <c r="F530" s="39" t="s">
        <v>19</v>
      </c>
    </row>
    <row r="531" spans="1:6" ht="15" x14ac:dyDescent="0.25">
      <c r="A531" s="40" t="s">
        <v>20</v>
      </c>
      <c r="B531" s="40" t="s">
        <v>1353</v>
      </c>
      <c r="C531" s="33">
        <f ca="1">SUMIF('Cash Flows - Financing'!B:B,'Payments - Financing'!B533,'Cash Flows - Financing'!Q:Q)</f>
        <v>-585.37502712499986</v>
      </c>
      <c r="D531" s="33">
        <f ca="1">SUMIF('Cash Flows - Financing'!B:B,'Payments - Financing'!B533,'Cash Flows - Financing'!R:R)</f>
        <v>-447.63972662499992</v>
      </c>
      <c r="E531" s="33">
        <f ca="1">C531+D531</f>
        <v>-1033.0147537499997</v>
      </c>
      <c r="F531" s="39" t="s">
        <v>19</v>
      </c>
    </row>
    <row r="532" spans="1:6" ht="15" x14ac:dyDescent="0.25">
      <c r="A532" s="40" t="s">
        <v>20</v>
      </c>
      <c r="B532" s="40" t="s">
        <v>1355</v>
      </c>
      <c r="C532" s="33">
        <f ca="1">SUMIF('Cash Flows - Financing'!B:B,'Payments - Financing'!B534,'Cash Flows - Financing'!Q:Q)</f>
        <v>-13909.498700572221</v>
      </c>
      <c r="D532" s="33">
        <f ca="1">SUMIF('Cash Flows - Financing'!B:B,'Payments - Financing'!B534,'Cash Flows - Financing'!R:R)</f>
        <v>-2139.9228770111108</v>
      </c>
      <c r="E532" s="33">
        <f ca="1">C532+D532</f>
        <v>-16049.421577583333</v>
      </c>
      <c r="F532" s="39" t="s">
        <v>19</v>
      </c>
    </row>
    <row r="533" spans="1:6" ht="15" x14ac:dyDescent="0.25">
      <c r="A533" s="40" t="s">
        <v>20</v>
      </c>
      <c r="B533" s="40" t="s">
        <v>1357</v>
      </c>
      <c r="C533" s="33">
        <f ca="1">SUMIF('Cash Flows - Financing'!B:B,'Payments - Financing'!B535,'Cash Flows - Financing'!Q:Q)</f>
        <v>-916.66666666666663</v>
      </c>
      <c r="D533" s="33">
        <f ca="1">SUMIF('Cash Flows - Financing'!B:B,'Payments - Financing'!B535,'Cash Flows - Financing'!R:R)</f>
        <v>-83416.666666666657</v>
      </c>
      <c r="E533" s="33">
        <f ca="1">C533+D533</f>
        <v>-84333.333333333328</v>
      </c>
      <c r="F533" s="39" t="s">
        <v>19</v>
      </c>
    </row>
    <row r="534" spans="1:6" ht="15" x14ac:dyDescent="0.25">
      <c r="A534" s="40" t="s">
        <v>20</v>
      </c>
      <c r="B534" s="40" t="s">
        <v>1359</v>
      </c>
      <c r="C534" s="33">
        <f ca="1">SUMIF('Cash Flows - Financing'!B:B,'Payments - Financing'!B536,'Cash Flows - Financing'!Q:Q)</f>
        <v>-200199.99999999997</v>
      </c>
      <c r="D534" s="33">
        <f ca="1">SUMIF('Cash Flows - Financing'!B:B,'Payments - Financing'!B536,'Cash Flows - Financing'!R:R)</f>
        <v>-218399.99999999997</v>
      </c>
      <c r="E534" s="33">
        <f ca="1">C534+D534</f>
        <v>-418599.99999999994</v>
      </c>
      <c r="F534" s="39" t="s">
        <v>19</v>
      </c>
    </row>
    <row r="535" spans="1:6" ht="15" x14ac:dyDescent="0.25">
      <c r="A535" s="40" t="s">
        <v>20</v>
      </c>
      <c r="B535" s="40" t="s">
        <v>1361</v>
      </c>
      <c r="C535" s="33">
        <f ca="1">SUMIF('Cash Flows - Financing'!B:B,'Payments - Financing'!B537,'Cash Flows - Financing'!Q:Q)</f>
        <v>-27354.913162856985</v>
      </c>
      <c r="D535" s="33">
        <f ca="1">SUMIF('Cash Flows - Financing'!B:B,'Payments - Financing'!B537,'Cash Flows - Financing'!R:R)</f>
        <v>-52944.993218432872</v>
      </c>
      <c r="E535" s="33">
        <f ca="1">C535+D535</f>
        <v>-80299.906381289853</v>
      </c>
      <c r="F535" s="39" t="s">
        <v>19</v>
      </c>
    </row>
    <row r="536" spans="1:6" ht="15" x14ac:dyDescent="0.25">
      <c r="A536" s="40" t="s">
        <v>20</v>
      </c>
      <c r="B536" s="40" t="s">
        <v>1363</v>
      </c>
      <c r="C536" s="33">
        <f ca="1">SUMIF('Cash Flows - Financing'!B:B,'Payments - Financing'!B538,'Cash Flows - Financing'!Q:Q)</f>
        <v>-22961.202026958905</v>
      </c>
      <c r="D536" s="33">
        <f ca="1">SUMIF('Cash Flows - Financing'!B:B,'Payments - Financing'!B538,'Cash Flows - Financing'!R:R)</f>
        <v>-43052.253800547951</v>
      </c>
      <c r="E536" s="33">
        <f ca="1">C536+D536</f>
        <v>-66013.455827506856</v>
      </c>
      <c r="F536" s="39" t="s">
        <v>19</v>
      </c>
    </row>
    <row r="537" spans="1:6" ht="15" x14ac:dyDescent="0.25">
      <c r="A537" s="40" t="s">
        <v>20</v>
      </c>
      <c r="B537" s="40" t="s">
        <v>1365</v>
      </c>
      <c r="C537" s="33">
        <f ca="1">SUMIF('Cash Flows - Financing'!B:B,'Payments - Financing'!B539,'Cash Flows - Financing'!Q:Q)</f>
        <v>-17751.046044986302</v>
      </c>
      <c r="D537" s="33">
        <f ca="1">SUMIF('Cash Flows - Financing'!B:B,'Payments - Financing'!B539,'Cash Flows - Financing'!R:R)</f>
        <v>-34356.863312876711</v>
      </c>
      <c r="E537" s="33">
        <f ca="1">C537+D537</f>
        <v>-52107.909357863013</v>
      </c>
      <c r="F537" s="39" t="s">
        <v>19</v>
      </c>
    </row>
    <row r="538" spans="1:6" ht="15" x14ac:dyDescent="0.25">
      <c r="A538" s="40" t="s">
        <v>20</v>
      </c>
      <c r="B538" s="40" t="s">
        <v>1367</v>
      </c>
      <c r="C538" s="33">
        <f ca="1">SUMIF('Cash Flows - Financing'!B:B,'Payments - Financing'!B540,'Cash Flows - Financing'!Q:Q)</f>
        <v>-26127.376092109589</v>
      </c>
      <c r="D538" s="33">
        <f ca="1">SUMIF('Cash Flows - Financing'!B:B,'Payments - Financing'!B540,'Cash Flows - Financing'!R:R)</f>
        <v>-50569.115016986303</v>
      </c>
      <c r="E538" s="33">
        <f ca="1">C538+D538</f>
        <v>-76696.491109095892</v>
      </c>
      <c r="F538" s="39" t="s">
        <v>19</v>
      </c>
    </row>
    <row r="539" spans="1:6" ht="15" x14ac:dyDescent="0.25">
      <c r="A539" s="40" t="s">
        <v>20</v>
      </c>
      <c r="B539" s="40" t="s">
        <v>1369</v>
      </c>
      <c r="C539" s="33">
        <f ca="1">SUMIF('Cash Flows - Financing'!B:B,'Payments - Financing'!B541,'Cash Flows - Financing'!Q:Q)</f>
        <v>-171262.83114432875</v>
      </c>
      <c r="D539" s="33">
        <f ca="1">SUMIF('Cash Flows - Financing'!B:B,'Payments - Financing'!B541,'Cash Flows - Financing'!R:R)</f>
        <v>-3723.1050248767119</v>
      </c>
      <c r="E539" s="33">
        <f ca="1">C539+D539</f>
        <v>-174985.93616920547</v>
      </c>
      <c r="F539" s="39" t="s">
        <v>19</v>
      </c>
    </row>
    <row r="540" spans="1:6" ht="15" x14ac:dyDescent="0.25">
      <c r="A540" s="40" t="s">
        <v>20</v>
      </c>
      <c r="B540" s="40" t="s">
        <v>1371</v>
      </c>
      <c r="C540" s="33">
        <f ca="1">SUMIF('Cash Flows - Financing'!B:B,'Payments - Financing'!B542,'Cash Flows - Financing'!Q:Q)</f>
        <v>-675.27777777777783</v>
      </c>
      <c r="D540" s="33">
        <f ca="1">SUMIF('Cash Flows - Financing'!B:B,'Payments - Financing'!B542,'Cash Flows - Financing'!R:R)</f>
        <v>-60775.000000000007</v>
      </c>
      <c r="E540" s="33">
        <f ca="1">C540+D540</f>
        <v>-61450.277777777788</v>
      </c>
      <c r="F540" s="39" t="s">
        <v>19</v>
      </c>
    </row>
    <row r="541" spans="1:6" ht="15" x14ac:dyDescent="0.25">
      <c r="A541" s="40" t="s">
        <v>20</v>
      </c>
      <c r="B541" s="40" t="s">
        <v>1373</v>
      </c>
      <c r="C541" s="33">
        <f ca="1">SUMIF('Cash Flows - Financing'!B:B,'Payments - Financing'!B543,'Cash Flows - Financing'!Q:Q)</f>
        <v>-3315.1593506274999</v>
      </c>
      <c r="D541" s="33">
        <f ca="1">SUMIF('Cash Flows - Financing'!B:B,'Payments - Financing'!B543,'Cash Flows - Financing'!R:R)</f>
        <v>-3174.0887399624999</v>
      </c>
      <c r="E541" s="33">
        <f ca="1">C541+D541</f>
        <v>-6489.2480905899993</v>
      </c>
      <c r="F541" s="39" t="s">
        <v>19</v>
      </c>
    </row>
    <row r="542" spans="1:6" ht="15" x14ac:dyDescent="0.25">
      <c r="A542" s="40" t="s">
        <v>20</v>
      </c>
      <c r="B542" s="40" t="s">
        <v>1377</v>
      </c>
      <c r="C542" s="33">
        <f ca="1">SUMIF('Cash Flows - Financing'!B:B,'Payments - Financing'!B544,'Cash Flows - Financing'!Q:Q)</f>
        <v>-18.753459557500001</v>
      </c>
      <c r="D542" s="33">
        <f ca="1">SUMIF('Cash Flows - Financing'!B:B,'Payments - Financing'!B544,'Cash Flows - Financing'!R:R)</f>
        <v>-562.60378672499996</v>
      </c>
      <c r="E542" s="33">
        <f ca="1">C542+D542</f>
        <v>-581.3572462825</v>
      </c>
      <c r="F542" s="39" t="s">
        <v>19</v>
      </c>
    </row>
    <row r="543" spans="1:6" ht="15" x14ac:dyDescent="0.25">
      <c r="A543" s="40" t="s">
        <v>20</v>
      </c>
      <c r="B543" s="40" t="s">
        <v>1379</v>
      </c>
      <c r="C543" s="33">
        <f ca="1">SUMIF('Cash Flows - Financing'!B:B,'Payments - Financing'!B545,'Cash Flows - Financing'!Q:Q)</f>
        <v>-10898.437500000002</v>
      </c>
      <c r="D543" s="33">
        <f ca="1">SUMIF('Cash Flows - Financing'!B:B,'Payments - Financing'!B545,'Cash Flows - Financing'!R:R)</f>
        <v>-10546.875000000002</v>
      </c>
      <c r="E543" s="33">
        <f ca="1">C543+D543</f>
        <v>-21445.312500000004</v>
      </c>
      <c r="F543" s="39" t="s">
        <v>19</v>
      </c>
    </row>
    <row r="544" spans="1:6" ht="15" x14ac:dyDescent="0.25">
      <c r="A544" s="40" t="s">
        <v>20</v>
      </c>
      <c r="B544" s="40" t="s">
        <v>1383</v>
      </c>
      <c r="C544" s="33">
        <f ca="1">SUMIF('Cash Flows - Financing'!B:B,'Payments - Financing'!B546,'Cash Flows - Financing'!Q:Q)</f>
        <v>-3827.6363270833331</v>
      </c>
      <c r="D544" s="33">
        <f ca="1">SUMIF('Cash Flows - Financing'!B:B,'Payments - Financing'!B546,'Cash Flows - Financing'!R:R)</f>
        <v>-3704.1641875</v>
      </c>
      <c r="E544" s="33">
        <f ca="1">C544+D544</f>
        <v>-7531.8005145833331</v>
      </c>
      <c r="F544" s="39" t="s">
        <v>19</v>
      </c>
    </row>
    <row r="545" spans="1:6" ht="15" x14ac:dyDescent="0.25">
      <c r="A545" s="40" t="s">
        <v>20</v>
      </c>
      <c r="B545" s="40" t="s">
        <v>1385</v>
      </c>
      <c r="C545" s="33">
        <f ca="1">SUMIF('Cash Flows - Financing'!B:B,'Payments - Financing'!B547,'Cash Flows - Financing'!Q:Q)</f>
        <v>-99591.780821917811</v>
      </c>
      <c r="D545" s="33">
        <f ca="1">SUMIF('Cash Flows - Financing'!B:B,'Payments - Financing'!B547,'Cash Flows - Financing'!R:R)</f>
        <v>-8963260.2739726026</v>
      </c>
      <c r="E545" s="33">
        <f ca="1">C545+D545</f>
        <v>-9062852.0547945201</v>
      </c>
      <c r="F545" s="39" t="s">
        <v>19</v>
      </c>
    </row>
    <row r="546" spans="1:6" ht="15" x14ac:dyDescent="0.25">
      <c r="A546" s="40" t="s">
        <v>20</v>
      </c>
      <c r="B546" s="40" t="s">
        <v>1389</v>
      </c>
      <c r="C546" s="33">
        <f ca="1">SUMIF('Cash Flows - Financing'!B:B,'Payments - Financing'!B548,'Cash Flows - Financing'!Q:Q)</f>
        <v>-105702.33421723502</v>
      </c>
      <c r="D546" s="33">
        <f ca="1">SUMIF('Cash Flows - Financing'!B:B,'Payments - Financing'!B548,'Cash Flows - Financing'!R:R)</f>
        <v>-9513210.079551151</v>
      </c>
      <c r="E546" s="33">
        <f ca="1">C546+D546</f>
        <v>-9618912.4137683865</v>
      </c>
      <c r="F546" s="39" t="s">
        <v>19</v>
      </c>
    </row>
    <row r="547" spans="1:6" ht="15" x14ac:dyDescent="0.25">
      <c r="A547" s="40" t="s">
        <v>20</v>
      </c>
      <c r="B547" s="40" t="s">
        <v>1393</v>
      </c>
      <c r="C547" s="33">
        <f ca="1">SUMIF('Cash Flows - Financing'!B:B,'Payments - Financing'!B550,'Cash Flows - Financing'!Q:Q)</f>
        <v>-11106.692544166668</v>
      </c>
      <c r="D547" s="33">
        <f ca="1">SUMIF('Cash Flows - Financing'!B:B,'Payments - Financing'!B550,'Cash Flows - Financing'!R:R)</f>
        <v>0</v>
      </c>
      <c r="E547" s="33">
        <f ca="1">C547+D547</f>
        <v>-11106.692544166668</v>
      </c>
      <c r="F547" s="39" t="s">
        <v>19</v>
      </c>
    </row>
    <row r="548" spans="1:6" ht="15" x14ac:dyDescent="0.25">
      <c r="A548" s="40" t="s">
        <v>20</v>
      </c>
      <c r="B548" s="40" t="s">
        <v>1395</v>
      </c>
      <c r="C548" s="33">
        <f ca="1">SUMIF('Cash Flows - Financing'!B:B,'Payments - Financing'!B551,'Cash Flows - Financing'!Q:Q)</f>
        <v>-6622.7798595833319</v>
      </c>
      <c r="D548" s="33">
        <f ca="1">SUMIF('Cash Flows - Financing'!B:B,'Payments - Financing'!B551,'Cash Flows - Financing'!R:R)</f>
        <v>0</v>
      </c>
      <c r="E548" s="33">
        <f ca="1">C548+D548</f>
        <v>-6622.7798595833319</v>
      </c>
      <c r="F548" s="39" t="s">
        <v>19</v>
      </c>
    </row>
    <row r="549" spans="1:6" ht="15" x14ac:dyDescent="0.25">
      <c r="A549" s="40" t="s">
        <v>20</v>
      </c>
      <c r="B549" s="40" t="s">
        <v>1398</v>
      </c>
      <c r="C549" s="33">
        <f ca="1">SUMIF('Cash Flows - Financing'!B:B,'Payments - Financing'!B552,'Cash Flows - Financing'!Q:Q)</f>
        <v>-7386.4386533333327</v>
      </c>
      <c r="D549" s="33">
        <f ca="1">SUMIF('Cash Flows - Financing'!B:B,'Payments - Financing'!B552,'Cash Flows - Financing'!R:R)</f>
        <v>0</v>
      </c>
      <c r="E549" s="33">
        <f ca="1">C549+D549</f>
        <v>-7386.4386533333327</v>
      </c>
      <c r="F549" s="39" t="s">
        <v>19</v>
      </c>
    </row>
    <row r="550" spans="1:6" ht="15" x14ac:dyDescent="0.25">
      <c r="A550" s="40" t="s">
        <v>20</v>
      </c>
      <c r="B550" s="40" t="s">
        <v>1401</v>
      </c>
      <c r="C550" s="33">
        <f ca="1">SUMIF('Cash Flows - Financing'!B:B,'Payments - Financing'!B553,'Cash Flows - Financing'!Q:Q)</f>
        <v>-10329.542285833333</v>
      </c>
      <c r="D550" s="33">
        <f ca="1">SUMIF('Cash Flows - Financing'!B:B,'Payments - Financing'!B553,'Cash Flows - Financing'!R:R)</f>
        <v>0</v>
      </c>
      <c r="E550" s="33">
        <f ca="1">C550+D550</f>
        <v>-10329.542285833333</v>
      </c>
      <c r="F550" s="39" t="s">
        <v>19</v>
      </c>
    </row>
    <row r="551" spans="1:6" ht="15" x14ac:dyDescent="0.25">
      <c r="A551" s="40" t="s">
        <v>20</v>
      </c>
      <c r="B551" s="40" t="s">
        <v>1403</v>
      </c>
      <c r="C551" s="33">
        <f ca="1">SUMIF('Cash Flows - Financing'!B:B,'Payments - Financing'!B554,'Cash Flows - Financing'!Q:Q)</f>
        <v>-23.431589702777778</v>
      </c>
      <c r="D551" s="33">
        <f ca="1">SUMIF('Cash Flows - Financing'!B:B,'Payments - Financing'!B554,'Cash Flows - Financing'!R:R)</f>
        <v>-702.94769108333344</v>
      </c>
      <c r="E551" s="33">
        <f ca="1">C551+D551</f>
        <v>-726.37928078611117</v>
      </c>
      <c r="F551" s="39" t="s">
        <v>19</v>
      </c>
    </row>
    <row r="552" spans="1:6" ht="15" x14ac:dyDescent="0.25">
      <c r="A552" s="40" t="s">
        <v>20</v>
      </c>
      <c r="B552" s="40" t="s">
        <v>1405</v>
      </c>
      <c r="C552" s="33">
        <f ca="1">SUMIF('Cash Flows - Financing'!B:B,'Payments - Financing'!B555,'Cash Flows - Financing'!Q:Q)</f>
        <v>-10330.0643475</v>
      </c>
      <c r="D552" s="33">
        <f ca="1">SUMIF('Cash Flows - Financing'!B:B,'Payments - Financing'!B555,'Cash Flows - Financing'!R:R)</f>
        <v>0</v>
      </c>
      <c r="E552" s="33">
        <f ca="1">C552+D552</f>
        <v>-10330.0643475</v>
      </c>
      <c r="F552" s="39" t="s">
        <v>19</v>
      </c>
    </row>
    <row r="553" spans="1:6" ht="15" x14ac:dyDescent="0.25">
      <c r="A553" s="40" t="s">
        <v>20</v>
      </c>
      <c r="B553" s="40" t="s">
        <v>1407</v>
      </c>
      <c r="C553" s="33">
        <f ca="1">SUMIF('Cash Flows - Financing'!B:B,'Payments - Financing'!B556,'Cash Flows - Financing'!Q:Q)</f>
        <v>-521.3800991666667</v>
      </c>
      <c r="D553" s="33">
        <f ca="1">SUMIF('Cash Flows - Financing'!B:B,'Payments - Financing'!B556,'Cash Flows - Financing'!R:R)</f>
        <v>-900.56562583333334</v>
      </c>
      <c r="E553" s="33">
        <f ca="1">C553+D553</f>
        <v>-1421.945725</v>
      </c>
      <c r="F553" s="39" t="s">
        <v>19</v>
      </c>
    </row>
    <row r="554" spans="1:6" ht="15" x14ac:dyDescent="0.25">
      <c r="A554" s="40" t="s">
        <v>20</v>
      </c>
      <c r="B554" s="40" t="s">
        <v>1410</v>
      </c>
      <c r="C554" s="33">
        <f ca="1">SUMIF('Cash Flows - Financing'!B:B,'Payments - Financing'!B557,'Cash Flows - Financing'!Q:Q)</f>
        <v>-2085.3269402777773</v>
      </c>
      <c r="D554" s="33">
        <f ca="1">SUMIF('Cash Flows - Financing'!B:B,'Payments - Financing'!B557,'Cash Flows - Financing'!R:R)</f>
        <v>-3601.9283513888886</v>
      </c>
      <c r="E554" s="33">
        <f ca="1">C554+D554</f>
        <v>-5687.2552916666664</v>
      </c>
      <c r="F554" s="39" t="s">
        <v>19</v>
      </c>
    </row>
    <row r="555" spans="1:6" ht="15" x14ac:dyDescent="0.25">
      <c r="A555" s="40" t="s">
        <v>20</v>
      </c>
      <c r="B555" s="40" t="s">
        <v>1412</v>
      </c>
      <c r="C555" s="33">
        <f ca="1">SUMIF('Cash Flows - Financing'!B:B,'Payments - Financing'!B558,'Cash Flows - Financing'!Q:Q)</f>
        <v>-1064.47300875</v>
      </c>
      <c r="D555" s="33">
        <f ca="1">SUMIF('Cash Flows - Financing'!B:B,'Payments - Financing'!B558,'Cash Flows - Financing'!R:R)</f>
        <v>-9698.5318575000001</v>
      </c>
      <c r="E555" s="33">
        <f ca="1">C555+D555</f>
        <v>-10763.004866249999</v>
      </c>
      <c r="F555" s="39" t="s">
        <v>19</v>
      </c>
    </row>
    <row r="556" spans="1:6" ht="15" x14ac:dyDescent="0.25">
      <c r="A556" s="40" t="s">
        <v>20</v>
      </c>
      <c r="B556" s="40" t="s">
        <v>1414</v>
      </c>
      <c r="C556" s="33">
        <f ca="1">SUMIF('Cash Flows - Financing'!B:B,'Payments - Financing'!B559,'Cash Flows - Financing'!Q:Q)</f>
        <v>-109.89423624999999</v>
      </c>
      <c r="D556" s="33">
        <f ca="1">SUMIF('Cash Flows - Financing'!B:B,'Payments - Financing'!B559,'Cash Flows - Financing'!R:R)</f>
        <v>-3296.8270875000003</v>
      </c>
      <c r="E556" s="33">
        <f ca="1">C556+D556</f>
        <v>-3406.7213237500005</v>
      </c>
      <c r="F556" s="39" t="s">
        <v>19</v>
      </c>
    </row>
    <row r="557" spans="1:6" ht="15" x14ac:dyDescent="0.25">
      <c r="A557" s="40" t="s">
        <v>20</v>
      </c>
      <c r="B557" s="40" t="s">
        <v>1416</v>
      </c>
      <c r="C557" s="33">
        <f ca="1">SUMIF('Cash Flows - Financing'!B:B,'Payments - Financing'!B560,'Cash Flows - Financing'!Q:Q)</f>
        <v>-33953.398442499994</v>
      </c>
      <c r="D557" s="33">
        <f ca="1">SUMIF('Cash Flows - Financing'!B:B,'Payments - Financing'!B560,'Cash Flows - Financing'!R:R)</f>
        <v>0</v>
      </c>
      <c r="E557" s="33">
        <f ca="1">C557+D557</f>
        <v>-33953.398442499994</v>
      </c>
      <c r="F557" s="39" t="s">
        <v>19</v>
      </c>
    </row>
    <row r="558" spans="1:6" ht="15" x14ac:dyDescent="0.25">
      <c r="A558" s="40" t="s">
        <v>20</v>
      </c>
      <c r="B558" s="40" t="s">
        <v>1418</v>
      </c>
      <c r="C558" s="33">
        <f ca="1">SUMIF('Cash Flows - Financing'!B:B,'Payments - Financing'!B561,'Cash Flows - Financing'!Q:Q)</f>
        <v>0</v>
      </c>
      <c r="D558" s="33">
        <f ca="1">SUMIF('Cash Flows - Financing'!B:B,'Payments - Financing'!B561,'Cash Flows - Financing'!R:R)</f>
        <v>0</v>
      </c>
      <c r="E558" s="33">
        <f ca="1">C558+D558</f>
        <v>0</v>
      </c>
      <c r="F558" s="39" t="s">
        <v>19</v>
      </c>
    </row>
    <row r="559" spans="1:6" ht="15" x14ac:dyDescent="0.25">
      <c r="A559" s="40" t="s">
        <v>20</v>
      </c>
      <c r="B559" s="40" t="s">
        <v>1422</v>
      </c>
      <c r="C559" s="33">
        <f ca="1">SUMIF('Cash Flows - Financing'!B:B,'Payments - Financing'!B562,'Cash Flows - Financing'!Q:Q)</f>
        <v>-14279.611111111109</v>
      </c>
      <c r="D559" s="33">
        <f ca="1">SUMIF('Cash Flows - Financing'!B:B,'Payments - Financing'!B562,'Cash Flows - Financing'!R:R)</f>
        <v>-20343.555555555555</v>
      </c>
      <c r="E559" s="33">
        <f ca="1">C559+D559</f>
        <v>-34623.166666666664</v>
      </c>
      <c r="F559" s="39" t="s">
        <v>19</v>
      </c>
    </row>
    <row r="560" spans="1:6" ht="15" x14ac:dyDescent="0.25">
      <c r="A560" s="40" t="s">
        <v>20</v>
      </c>
      <c r="B560" s="40" t="s">
        <v>1424</v>
      </c>
      <c r="C560" s="33">
        <f ca="1">SUMIF('Cash Flows - Financing'!B:B,'Payments - Financing'!B563,'Cash Flows - Financing'!Q:Q)</f>
        <v>-373.05482499999999</v>
      </c>
      <c r="D560" s="33">
        <f ca="1">SUMIF('Cash Flows - Financing'!B:B,'Payments - Financing'!B563,'Cash Flows - Financing'!R:R)</f>
        <v>0</v>
      </c>
      <c r="E560" s="33">
        <f ca="1">C560+D560</f>
        <v>-373.05482499999999</v>
      </c>
      <c r="F560" s="39" t="s">
        <v>19</v>
      </c>
    </row>
    <row r="561" spans="1:6" ht="15" x14ac:dyDescent="0.25">
      <c r="A561" s="40" t="s">
        <v>20</v>
      </c>
      <c r="B561" s="40" t="s">
        <v>1426</v>
      </c>
      <c r="C561" s="33">
        <f ca="1">SUMIF('Cash Flows - Financing'!B:B,'Payments - Financing'!B564,'Cash Flows - Financing'!Q:Q)</f>
        <v>-13.044719999999998</v>
      </c>
      <c r="D561" s="33">
        <f ca="1">SUMIF('Cash Flows - Financing'!B:B,'Payments - Financing'!B564,'Cash Flows - Financing'!R:R)</f>
        <v>-1187.0695199999998</v>
      </c>
      <c r="E561" s="33">
        <f ca="1">C561+D561</f>
        <v>-1200.1142399999999</v>
      </c>
      <c r="F561" s="39" t="s">
        <v>19</v>
      </c>
    </row>
    <row r="562" spans="1:6" ht="15" x14ac:dyDescent="0.25">
      <c r="A562" s="40" t="s">
        <v>20</v>
      </c>
      <c r="B562" s="40" t="s">
        <v>1428</v>
      </c>
      <c r="C562" s="33">
        <f ca="1">SUMIF('Cash Flows - Financing'!B:B,'Payments - Financing'!B565,'Cash Flows - Financing'!Q:Q)</f>
        <v>-12.914114583333333</v>
      </c>
      <c r="D562" s="33">
        <f ca="1">SUMIF('Cash Flows - Financing'!B:B,'Payments - Financing'!B565,'Cash Flows - Financing'!R:R)</f>
        <v>0</v>
      </c>
      <c r="E562" s="33">
        <f ca="1">C562+D562</f>
        <v>-12.914114583333333</v>
      </c>
      <c r="F562" s="39" t="s">
        <v>19</v>
      </c>
    </row>
    <row r="563" spans="1:6" ht="15" x14ac:dyDescent="0.25">
      <c r="A563" s="40" t="s">
        <v>20</v>
      </c>
      <c r="B563" s="40" t="s">
        <v>1430</v>
      </c>
      <c r="C563" s="33">
        <f ca="1">SUMIF('Cash Flows - Financing'!B:B,'Payments - Financing'!B566,'Cash Flows - Financing'!Q:Q)</f>
        <v>-18.829671249999997</v>
      </c>
      <c r="D563" s="33">
        <f ca="1">SUMIF('Cash Flows - Financing'!B:B,'Payments - Financing'!B566,'Cash Flows - Financing'!R:R)</f>
        <v>0</v>
      </c>
      <c r="E563" s="33">
        <f ca="1">C563+D563</f>
        <v>-18.829671249999997</v>
      </c>
      <c r="F563" s="39" t="s">
        <v>19</v>
      </c>
    </row>
    <row r="564" spans="1:6" ht="15" x14ac:dyDescent="0.25">
      <c r="A564" s="40" t="s">
        <v>20</v>
      </c>
      <c r="B564" s="40" t="s">
        <v>1432</v>
      </c>
      <c r="C564" s="33">
        <f ca="1">SUMIF('Cash Flows - Financing'!B:B,'Payments - Financing'!B567,'Cash Flows - Financing'!Q:Q)</f>
        <v>-391.45989999999995</v>
      </c>
      <c r="D564" s="33">
        <f ca="1">SUMIF('Cash Flows - Financing'!B:B,'Payments - Financing'!B567,'Cash Flows - Financing'!R:R)</f>
        <v>0</v>
      </c>
      <c r="E564" s="33">
        <f ca="1">C564+D564</f>
        <v>-391.45989999999995</v>
      </c>
      <c r="F564" s="39" t="s">
        <v>19</v>
      </c>
    </row>
    <row r="565" spans="1:6" ht="15" x14ac:dyDescent="0.25">
      <c r="A565" s="40" t="s">
        <v>20</v>
      </c>
      <c r="B565" s="40" t="s">
        <v>1434</v>
      </c>
      <c r="C565" s="33">
        <f ca="1">SUMIF('Cash Flows - Financing'!B:B,'Payments - Financing'!B568,'Cash Flows - Financing'!Q:Q)</f>
        <v>-89.410845333333327</v>
      </c>
      <c r="D565" s="33">
        <f ca="1">SUMIF('Cash Flows - Financing'!B:B,'Payments - Financing'!B568,'Cash Flows - Financing'!R:R)</f>
        <v>0</v>
      </c>
      <c r="E565" s="33">
        <f ca="1">C565+D565</f>
        <v>-89.410845333333327</v>
      </c>
      <c r="F565" s="39" t="s">
        <v>19</v>
      </c>
    </row>
    <row r="566" spans="1:6" ht="15" x14ac:dyDescent="0.25">
      <c r="A566" s="40" t="s">
        <v>20</v>
      </c>
      <c r="B566" s="40" t="s">
        <v>1436</v>
      </c>
      <c r="C566" s="33">
        <f ca="1">SUMIF('Cash Flows - Financing'!B:B,'Payments - Financing'!B569,'Cash Flows - Financing'!Q:Q)</f>
        <v>-24.999194583333328</v>
      </c>
      <c r="D566" s="33">
        <f ca="1">SUMIF('Cash Flows - Financing'!B:B,'Payments - Financing'!B569,'Cash Flows - Financing'!R:R)</f>
        <v>0</v>
      </c>
      <c r="E566" s="33">
        <f ca="1">C566+D566</f>
        <v>-24.999194583333328</v>
      </c>
      <c r="F566" s="39" t="s">
        <v>19</v>
      </c>
    </row>
    <row r="567" spans="1:6" ht="15" x14ac:dyDescent="0.25">
      <c r="A567" s="40" t="s">
        <v>20</v>
      </c>
      <c r="B567" s="40" t="s">
        <v>1438</v>
      </c>
      <c r="C567" s="33">
        <f ca="1">SUMIF('Cash Flows - Financing'!B:B,'Payments - Financing'!B570,'Cash Flows - Financing'!Q:Q)</f>
        <v>-91.254765333333324</v>
      </c>
      <c r="D567" s="33">
        <f ca="1">SUMIF('Cash Flows - Financing'!B:B,'Payments - Financing'!B570,'Cash Flows - Financing'!R:R)</f>
        <v>0</v>
      </c>
      <c r="E567" s="33">
        <f ca="1">C567+D567</f>
        <v>-91.254765333333324</v>
      </c>
      <c r="F567" s="39" t="s">
        <v>19</v>
      </c>
    </row>
    <row r="568" spans="1:6" ht="15" x14ac:dyDescent="0.25">
      <c r="A568" s="40" t="s">
        <v>20</v>
      </c>
      <c r="B568" s="40" t="s">
        <v>1440</v>
      </c>
      <c r="C568" s="33">
        <f ca="1">SUMIF('Cash Flows - Financing'!B:B,'Payments - Financing'!B571,'Cash Flows - Financing'!Q:Q)</f>
        <v>-223.00977533333332</v>
      </c>
      <c r="D568" s="33">
        <f ca="1">SUMIF('Cash Flows - Financing'!B:B,'Payments - Financing'!B571,'Cash Flows - Financing'!R:R)</f>
        <v>0</v>
      </c>
      <c r="E568" s="33">
        <f ca="1">C568+D568</f>
        <v>-223.00977533333332</v>
      </c>
      <c r="F568" s="39" t="s">
        <v>19</v>
      </c>
    </row>
    <row r="569" spans="1:6" ht="15" x14ac:dyDescent="0.25">
      <c r="A569" s="40" t="s">
        <v>20</v>
      </c>
      <c r="B569" s="40" t="s">
        <v>1442</v>
      </c>
      <c r="C569" s="33">
        <f ca="1">SUMIF('Cash Flows - Financing'!B:B,'Payments - Financing'!B572,'Cash Flows - Financing'!Q:Q)</f>
        <v>-19.439316905555554</v>
      </c>
      <c r="D569" s="33">
        <f ca="1">SUMIF('Cash Flows - Financing'!B:B,'Payments - Financing'!B572,'Cash Flows - Financing'!R:R)</f>
        <v>-583.17950716666667</v>
      </c>
      <c r="E569" s="33">
        <f ca="1">C569+D569</f>
        <v>-602.6188240722222</v>
      </c>
      <c r="F569" s="39" t="s">
        <v>19</v>
      </c>
    </row>
    <row r="570" spans="1:6" ht="15" x14ac:dyDescent="0.25">
      <c r="A570" s="40" t="s">
        <v>20</v>
      </c>
      <c r="B570" s="40" t="s">
        <v>1444</v>
      </c>
      <c r="C570" s="33">
        <f ca="1">SUMIF('Cash Flows - Financing'!B:B,'Payments - Financing'!B573,'Cash Flows - Financing'!Q:Q)</f>
        <v>-5.5664410833333333</v>
      </c>
      <c r="D570" s="33">
        <f ca="1">SUMIF('Cash Flows - Financing'!B:B,'Payments - Financing'!B573,'Cash Flows - Financing'!R:R)</f>
        <v>-506.54613858333329</v>
      </c>
      <c r="E570" s="33">
        <f ca="1">C570+D570</f>
        <v>-512.11257966666665</v>
      </c>
      <c r="F570" s="39" t="s">
        <v>19</v>
      </c>
    </row>
    <row r="571" spans="1:6" ht="15" x14ac:dyDescent="0.25">
      <c r="A571" s="40" t="s">
        <v>20</v>
      </c>
      <c r="B571" s="40" t="s">
        <v>1446</v>
      </c>
      <c r="C571" s="33">
        <f ca="1">SUMIF('Cash Flows - Financing'!B:B,'Payments - Financing'!B574,'Cash Flows - Financing'!Q:Q)</f>
        <v>-990.22214016666658</v>
      </c>
      <c r="D571" s="33">
        <f ca="1">SUMIF('Cash Flows - Financing'!B:B,'Payments - Financing'!B574,'Cash Flows - Financing'!R:R)</f>
        <v>0</v>
      </c>
      <c r="E571" s="33">
        <f ca="1">C571+D571</f>
        <v>-990.22214016666658</v>
      </c>
      <c r="F571" s="39" t="s">
        <v>19</v>
      </c>
    </row>
    <row r="572" spans="1:6" ht="15" x14ac:dyDescent="0.25">
      <c r="A572" s="40" t="s">
        <v>20</v>
      </c>
      <c r="B572" s="40" t="s">
        <v>1448</v>
      </c>
      <c r="C572" s="33">
        <f ca="1">SUMIF('Cash Flows - Financing'!B:B,'Payments - Financing'!B575,'Cash Flows - Financing'!Q:Q)</f>
        <v>-5.9825850000000003</v>
      </c>
      <c r="D572" s="33">
        <f ca="1">SUMIF('Cash Flows - Financing'!B:B,'Payments - Financing'!B575,'Cash Flows - Financing'!R:R)</f>
        <v>0</v>
      </c>
      <c r="E572" s="33">
        <f ca="1">C572+D572</f>
        <v>-5.9825850000000003</v>
      </c>
      <c r="F572" s="39" t="s">
        <v>19</v>
      </c>
    </row>
    <row r="573" spans="1:6" ht="15" x14ac:dyDescent="0.25">
      <c r="A573" s="40" t="s">
        <v>20</v>
      </c>
      <c r="B573" s="40" t="s">
        <v>1451</v>
      </c>
      <c r="C573" s="33">
        <f ca="1">SUMIF('Cash Flows - Financing'!B:B,'Payments - Financing'!B576,'Cash Flows - Financing'!Q:Q)</f>
        <v>-20.154077999999998</v>
      </c>
      <c r="D573" s="33">
        <f ca="1">SUMIF('Cash Flows - Financing'!B:B,'Payments - Financing'!B576,'Cash Flows - Financing'!R:R)</f>
        <v>0</v>
      </c>
      <c r="E573" s="33">
        <f ca="1">C573+D573</f>
        <v>-20.154077999999998</v>
      </c>
      <c r="F573" s="39" t="s">
        <v>19</v>
      </c>
    </row>
    <row r="574" spans="1:6" ht="15" x14ac:dyDescent="0.25">
      <c r="A574" s="40" t="s">
        <v>20</v>
      </c>
      <c r="B574" s="40" t="s">
        <v>1454</v>
      </c>
      <c r="C574" s="33">
        <f ca="1">SUMIF('Cash Flows - Financing'!B:B,'Payments - Financing'!B577,'Cash Flows - Financing'!Q:Q)</f>
        <v>-2.1061083333333332</v>
      </c>
      <c r="D574" s="33">
        <f ca="1">SUMIF('Cash Flows - Financing'!B:B,'Payments - Financing'!B577,'Cash Flows - Financing'!R:R)</f>
        <v>0</v>
      </c>
      <c r="E574" s="33">
        <f ca="1">C574+D574</f>
        <v>-2.1061083333333332</v>
      </c>
      <c r="F574" s="39" t="s">
        <v>19</v>
      </c>
    </row>
    <row r="575" spans="1:6" ht="15" x14ac:dyDescent="0.25">
      <c r="A575" s="40" t="s">
        <v>20</v>
      </c>
      <c r="B575" s="40" t="s">
        <v>1456</v>
      </c>
      <c r="C575" s="33">
        <f ca="1">SUMIF('Cash Flows - Financing'!B:B,'Payments - Financing'!B578,'Cash Flows - Financing'!Q:Q)</f>
        <v>-42.481467166666668</v>
      </c>
      <c r="D575" s="33">
        <f ca="1">SUMIF('Cash Flows - Financing'!B:B,'Payments - Financing'!B578,'Cash Flows - Financing'!R:R)</f>
        <v>0</v>
      </c>
      <c r="E575" s="33">
        <f ca="1">C575+D575</f>
        <v>-42.481467166666668</v>
      </c>
      <c r="F575" s="39" t="s">
        <v>19</v>
      </c>
    </row>
    <row r="576" spans="1:6" ht="15" x14ac:dyDescent="0.25">
      <c r="A576" s="40" t="s">
        <v>20</v>
      </c>
      <c r="B576" s="40" t="s">
        <v>1458</v>
      </c>
      <c r="C576" s="33">
        <f ca="1">SUMIF('Cash Flows - Financing'!B:B,'Payments - Financing'!B579,'Cash Flows - Financing'!Q:Q)</f>
        <v>-243.24949183333331</v>
      </c>
      <c r="D576" s="33">
        <f ca="1">SUMIF('Cash Flows - Financing'!B:B,'Payments - Financing'!B579,'Cash Flows - Financing'!R:R)</f>
        <v>0</v>
      </c>
      <c r="E576" s="33">
        <f ca="1">C576+D576</f>
        <v>-243.24949183333331</v>
      </c>
      <c r="F576" s="39" t="s">
        <v>19</v>
      </c>
    </row>
    <row r="577" spans="1:6" ht="15" x14ac:dyDescent="0.25">
      <c r="A577" s="40" t="s">
        <v>20</v>
      </c>
      <c r="B577" s="40" t="s">
        <v>1461</v>
      </c>
      <c r="C577" s="33">
        <f ca="1">SUMIF('Cash Flows - Financing'!B:B,'Payments - Financing'!B580,'Cash Flows - Financing'!Q:Q)</f>
        <v>-226.63779911111112</v>
      </c>
      <c r="D577" s="33">
        <f ca="1">SUMIF('Cash Flows - Financing'!B:B,'Payments - Financing'!B580,'Cash Flows - Financing'!R:R)</f>
        <v>-198.30807422222222</v>
      </c>
      <c r="E577" s="33">
        <f ca="1">C577+D577</f>
        <v>-424.94587333333334</v>
      </c>
      <c r="F577" s="39" t="s">
        <v>19</v>
      </c>
    </row>
    <row r="578" spans="1:6" ht="15" x14ac:dyDescent="0.25">
      <c r="A578" s="40" t="s">
        <v>20</v>
      </c>
      <c r="B578" s="40" t="s">
        <v>1464</v>
      </c>
      <c r="C578" s="33">
        <f ca="1">SUMIF('Cash Flows - Financing'!B:B,'Payments - Financing'!B581,'Cash Flows - Financing'!Q:Q)</f>
        <v>-1055.7257216666667</v>
      </c>
      <c r="D578" s="33">
        <f ca="1">SUMIF('Cash Flows - Financing'!B:B,'Payments - Financing'!B581,'Cash Flows - Financing'!R:R)</f>
        <v>0</v>
      </c>
      <c r="E578" s="33">
        <f ca="1">C578+D578</f>
        <v>-1055.7257216666667</v>
      </c>
      <c r="F578" s="39" t="s">
        <v>19</v>
      </c>
    </row>
    <row r="579" spans="1:6" ht="15" x14ac:dyDescent="0.25">
      <c r="A579" s="40" t="s">
        <v>20</v>
      </c>
      <c r="B579" s="40" t="s">
        <v>1466</v>
      </c>
      <c r="C579" s="33">
        <f ca="1">SUMIF('Cash Flows - Financing'!B:B,'Payments - Financing'!B582,'Cash Flows - Financing'!Q:Q)</f>
        <v>-1.2723166666666665</v>
      </c>
      <c r="D579" s="33">
        <f ca="1">SUMIF('Cash Flows - Financing'!B:B,'Payments - Financing'!B582,'Cash Flows - Financing'!R:R)</f>
        <v>0</v>
      </c>
      <c r="E579" s="33">
        <f ca="1">C579+D579</f>
        <v>-1.2723166666666665</v>
      </c>
      <c r="F579" s="39" t="s">
        <v>19</v>
      </c>
    </row>
    <row r="580" spans="1:6" ht="15" x14ac:dyDescent="0.25">
      <c r="A580" s="40" t="s">
        <v>20</v>
      </c>
      <c r="B580" s="40" t="s">
        <v>1468</v>
      </c>
      <c r="C580" s="33">
        <f ca="1">SUMIF('Cash Flows - Financing'!B:B,'Payments - Financing'!B583,'Cash Flows - Financing'!Q:Q)</f>
        <v>-2.7282824999999997</v>
      </c>
      <c r="D580" s="33">
        <f ca="1">SUMIF('Cash Flows - Financing'!B:B,'Payments - Financing'!B583,'Cash Flows - Financing'!R:R)</f>
        <v>-81.848475000000008</v>
      </c>
      <c r="E580" s="33">
        <f ca="1">C580+D580</f>
        <v>-84.576757500000014</v>
      </c>
      <c r="F580" s="39" t="s">
        <v>19</v>
      </c>
    </row>
    <row r="581" spans="1:6" ht="15" x14ac:dyDescent="0.25">
      <c r="A581" s="40" t="s">
        <v>20</v>
      </c>
      <c r="B581" s="40" t="s">
        <v>1471</v>
      </c>
      <c r="C581" s="33">
        <f ca="1">SUMIF('Cash Flows - Financing'!B:B,'Payments - Financing'!B584,'Cash Flows - Financing'!Q:Q)</f>
        <v>-43.249164000000007</v>
      </c>
      <c r="D581" s="33">
        <f ca="1">SUMIF('Cash Flows - Financing'!B:B,'Payments - Financing'!B584,'Cash Flows - Financing'!R:R)</f>
        <v>-10.812291000000002</v>
      </c>
      <c r="E581" s="33">
        <f ca="1">C581+D581</f>
        <v>-54.061455000000009</v>
      </c>
      <c r="F581" s="39" t="s">
        <v>19</v>
      </c>
    </row>
    <row r="582" spans="1:6" ht="15" x14ac:dyDescent="0.25">
      <c r="A582" s="40" t="s">
        <v>20</v>
      </c>
      <c r="B582" s="40" t="s">
        <v>1474</v>
      </c>
      <c r="C582" s="33">
        <f ca="1">SUMIF('Cash Flows - Financing'!B:B,'Payments - Financing'!B585,'Cash Flows - Financing'!Q:Q)</f>
        <v>-1138.7687383802777</v>
      </c>
      <c r="D582" s="33">
        <f ca="1">SUMIF('Cash Flows - Financing'!B:B,'Payments - Financing'!B585,'Cash Flows - Financing'!R:R)</f>
        <v>-33024.293413028056</v>
      </c>
      <c r="E582" s="33">
        <f ca="1">C582+D582</f>
        <v>-34163.062151408332</v>
      </c>
      <c r="F582" s="39" t="s">
        <v>19</v>
      </c>
    </row>
    <row r="583" spans="1:6" ht="15" x14ac:dyDescent="0.25">
      <c r="A583" s="40" t="s">
        <v>20</v>
      </c>
      <c r="B583" s="40" t="s">
        <v>1476</v>
      </c>
      <c r="C583" s="33">
        <f ca="1">SUMIF('Cash Flows - Financing'!B:B,'Payments - Financing'!B586,'Cash Flows - Financing'!Q:Q)</f>
        <v>0</v>
      </c>
      <c r="D583" s="33">
        <f ca="1">SUMIF('Cash Flows - Financing'!B:B,'Payments - Financing'!B586,'Cash Flows - Financing'!R:R)</f>
        <v>0</v>
      </c>
      <c r="E583" s="33">
        <f ca="1">C583+D583</f>
        <v>0</v>
      </c>
      <c r="F583" s="39" t="s">
        <v>19</v>
      </c>
    </row>
    <row r="584" spans="1:6" ht="15" x14ac:dyDescent="0.25">
      <c r="A584" s="40" t="s">
        <v>20</v>
      </c>
      <c r="B584" s="40" t="s">
        <v>1478</v>
      </c>
      <c r="C584" s="33">
        <f ca="1">SUMIF('Cash Flows - Financing'!B:B,'Payments - Financing'!B587,'Cash Flows - Financing'!Q:Q)</f>
        <v>0</v>
      </c>
      <c r="D584" s="33">
        <f ca="1">SUMIF('Cash Flows - Financing'!B:B,'Payments - Financing'!B587,'Cash Flows - Financing'!R:R)</f>
        <v>0</v>
      </c>
      <c r="E584" s="33">
        <f ca="1">C584+D584</f>
        <v>0</v>
      </c>
      <c r="F584" s="39" t="s">
        <v>19</v>
      </c>
    </row>
    <row r="585" spans="1:6" ht="15" x14ac:dyDescent="0.25">
      <c r="A585" s="40" t="s">
        <v>20</v>
      </c>
      <c r="B585" s="40" t="s">
        <v>1480</v>
      </c>
      <c r="C585" s="33">
        <f ca="1">SUMIF('Cash Flows - Financing'!B:B,'Payments - Financing'!B588,'Cash Flows - Financing'!Q:Q)</f>
        <v>0</v>
      </c>
      <c r="D585" s="33">
        <f ca="1">SUMIF('Cash Flows - Financing'!B:B,'Payments - Financing'!B588,'Cash Flows - Financing'!R:R)</f>
        <v>0</v>
      </c>
      <c r="E585" s="33">
        <f ca="1">C585+D585</f>
        <v>0</v>
      </c>
      <c r="F585" s="39" t="s">
        <v>19</v>
      </c>
    </row>
    <row r="586" spans="1:6" ht="15" x14ac:dyDescent="0.25">
      <c r="A586" s="40" t="s">
        <v>20</v>
      </c>
      <c r="B586" s="40" t="s">
        <v>1482</v>
      </c>
      <c r="C586" s="33">
        <f ca="1">SUMIF('Cash Flows - Financing'!B:B,'Payments - Financing'!B589,'Cash Flows - Financing'!Q:Q)</f>
        <v>0</v>
      </c>
      <c r="D586" s="33">
        <f ca="1">SUMIF('Cash Flows - Financing'!B:B,'Payments - Financing'!B589,'Cash Flows - Financing'!R:R)</f>
        <v>0</v>
      </c>
      <c r="E586" s="33">
        <f ca="1">C586+D586</f>
        <v>0</v>
      </c>
      <c r="F586" s="39" t="s">
        <v>19</v>
      </c>
    </row>
    <row r="587" spans="1:6" ht="15" x14ac:dyDescent="0.25">
      <c r="A587" s="40" t="s">
        <v>20</v>
      </c>
      <c r="B587" s="40" t="s">
        <v>1484</v>
      </c>
      <c r="C587" s="33">
        <f ca="1">SUMIF('Cash Flows - Financing'!B:B,'Payments - Financing'!B590,'Cash Flows - Financing'!Q:Q)</f>
        <v>0</v>
      </c>
      <c r="D587" s="33">
        <f ca="1">SUMIF('Cash Flows - Financing'!B:B,'Payments - Financing'!B590,'Cash Flows - Financing'!R:R)</f>
        <v>0</v>
      </c>
      <c r="E587" s="33">
        <f ca="1">C587+D587</f>
        <v>0</v>
      </c>
      <c r="F587" s="39" t="s">
        <v>19</v>
      </c>
    </row>
    <row r="588" spans="1:6" ht="15" x14ac:dyDescent="0.25">
      <c r="A588" s="40" t="s">
        <v>20</v>
      </c>
      <c r="B588" s="40" t="s">
        <v>1486</v>
      </c>
      <c r="C588" s="33">
        <f ca="1">SUMIF('Cash Flows - Financing'!B:B,'Payments - Financing'!B591,'Cash Flows - Financing'!Q:Q)</f>
        <v>0</v>
      </c>
      <c r="D588" s="33">
        <f ca="1">SUMIF('Cash Flows - Financing'!B:B,'Payments - Financing'!B591,'Cash Flows - Financing'!R:R)</f>
        <v>0</v>
      </c>
      <c r="E588" s="33">
        <f ca="1">C588+D588</f>
        <v>0</v>
      </c>
      <c r="F588" s="39" t="s">
        <v>19</v>
      </c>
    </row>
    <row r="589" spans="1:6" ht="15" x14ac:dyDescent="0.25">
      <c r="A589" s="40" t="s">
        <v>20</v>
      </c>
      <c r="B589" s="40" t="s">
        <v>1488</v>
      </c>
      <c r="C589" s="33">
        <f ca="1">SUMIF('Cash Flows - Financing'!B:B,'Payments - Financing'!B592,'Cash Flows - Financing'!Q:Q)</f>
        <v>0</v>
      </c>
      <c r="D589" s="33">
        <f ca="1">SUMIF('Cash Flows - Financing'!B:B,'Payments - Financing'!B592,'Cash Flows - Financing'!R:R)</f>
        <v>0</v>
      </c>
      <c r="E589" s="33">
        <f ca="1">C589+D589</f>
        <v>0</v>
      </c>
      <c r="F589" s="39" t="s">
        <v>19</v>
      </c>
    </row>
    <row r="590" spans="1:6" ht="15" x14ac:dyDescent="0.25">
      <c r="A590" s="40" t="s">
        <v>20</v>
      </c>
      <c r="B590" s="40" t="s">
        <v>1490</v>
      </c>
      <c r="C590" s="33">
        <f ca="1">SUMIF('Cash Flows - Financing'!B:B,'Payments - Financing'!B593,'Cash Flows - Financing'!Q:Q)</f>
        <v>0</v>
      </c>
      <c r="D590" s="33">
        <f ca="1">SUMIF('Cash Flows - Financing'!B:B,'Payments - Financing'!B593,'Cash Flows - Financing'!R:R)</f>
        <v>0</v>
      </c>
      <c r="E590" s="33">
        <f ca="1">C590+D590</f>
        <v>0</v>
      </c>
      <c r="F590" s="39" t="s">
        <v>19</v>
      </c>
    </row>
    <row r="591" spans="1:6" ht="15" x14ac:dyDescent="0.25">
      <c r="A591" s="40" t="s">
        <v>20</v>
      </c>
      <c r="B591" s="40" t="s">
        <v>1492</v>
      </c>
      <c r="C591" s="33">
        <f ca="1">SUMIF('Cash Flows - Financing'!B:B,'Payments - Financing'!B594,'Cash Flows - Financing'!Q:Q)</f>
        <v>0</v>
      </c>
      <c r="D591" s="33">
        <f ca="1">SUMIF('Cash Flows - Financing'!B:B,'Payments - Financing'!B594,'Cash Flows - Financing'!R:R)</f>
        <v>0</v>
      </c>
      <c r="E591" s="33">
        <f ca="1">C591+D591</f>
        <v>0</v>
      </c>
      <c r="F591" s="39" t="s">
        <v>19</v>
      </c>
    </row>
    <row r="592" spans="1:6" ht="15" x14ac:dyDescent="0.25">
      <c r="A592" s="40" t="s">
        <v>20</v>
      </c>
      <c r="B592" s="40" t="s">
        <v>1494</v>
      </c>
      <c r="C592" s="33">
        <f ca="1">SUMIF('Cash Flows - Financing'!B:B,'Payments - Financing'!B595,'Cash Flows - Financing'!Q:Q)</f>
        <v>0</v>
      </c>
      <c r="D592" s="33">
        <f ca="1">SUMIF('Cash Flows - Financing'!B:B,'Payments - Financing'!B595,'Cash Flows - Financing'!R:R)</f>
        <v>0</v>
      </c>
      <c r="E592" s="33">
        <f ca="1">C592+D592</f>
        <v>0</v>
      </c>
      <c r="F592" s="39" t="s">
        <v>19</v>
      </c>
    </row>
    <row r="593" spans="1:6" ht="15" x14ac:dyDescent="0.25">
      <c r="A593" s="40" t="s">
        <v>20</v>
      </c>
      <c r="B593" s="40" t="s">
        <v>1496</v>
      </c>
      <c r="C593" s="33">
        <f ca="1">SUMIF('Cash Flows - Financing'!B:B,'Payments - Financing'!B596,'Cash Flows - Financing'!Q:Q)</f>
        <v>0</v>
      </c>
      <c r="D593" s="33">
        <f ca="1">SUMIF('Cash Flows - Financing'!B:B,'Payments - Financing'!B596,'Cash Flows - Financing'!R:R)</f>
        <v>0</v>
      </c>
      <c r="E593" s="33">
        <f ca="1">C593+D593</f>
        <v>0</v>
      </c>
      <c r="F593" s="39" t="s">
        <v>19</v>
      </c>
    </row>
    <row r="594" spans="1:6" ht="15" x14ac:dyDescent="0.25">
      <c r="A594" s="40" t="s">
        <v>20</v>
      </c>
      <c r="B594" s="40" t="s">
        <v>1498</v>
      </c>
      <c r="C594" s="33">
        <f ca="1">SUMIF('Cash Flows - Financing'!B:B,'Payments - Financing'!B597,'Cash Flows - Financing'!Q:Q)</f>
        <v>0</v>
      </c>
      <c r="D594" s="33">
        <f ca="1">SUMIF('Cash Flows - Financing'!B:B,'Payments - Financing'!B597,'Cash Flows - Financing'!R:R)</f>
        <v>0</v>
      </c>
      <c r="E594" s="33">
        <f ca="1">C594+D594</f>
        <v>0</v>
      </c>
      <c r="F594" s="39" t="s">
        <v>19</v>
      </c>
    </row>
    <row r="595" spans="1:6" ht="15" x14ac:dyDescent="0.25">
      <c r="A595" s="40" t="s">
        <v>20</v>
      </c>
      <c r="B595" s="40" t="s">
        <v>1500</v>
      </c>
      <c r="C595" s="33">
        <f ca="1">SUMIF('Cash Flows - Financing'!B:B,'Payments - Financing'!B598,'Cash Flows - Financing'!Q:Q)</f>
        <v>0</v>
      </c>
      <c r="D595" s="33">
        <f ca="1">SUMIF('Cash Flows - Financing'!B:B,'Payments - Financing'!B598,'Cash Flows - Financing'!R:R)</f>
        <v>0</v>
      </c>
      <c r="E595" s="33">
        <f ca="1">C595+D595</f>
        <v>0</v>
      </c>
      <c r="F595" s="39" t="s">
        <v>19</v>
      </c>
    </row>
    <row r="596" spans="1:6" ht="15" x14ac:dyDescent="0.25">
      <c r="A596" s="40" t="s">
        <v>20</v>
      </c>
      <c r="B596" s="40" t="s">
        <v>1502</v>
      </c>
      <c r="C596" s="33">
        <f ca="1">SUMIF('Cash Flows - Financing'!B:B,'Payments - Financing'!B599,'Cash Flows - Financing'!Q:Q)</f>
        <v>0</v>
      </c>
      <c r="D596" s="33">
        <f ca="1">SUMIF('Cash Flows - Financing'!B:B,'Payments - Financing'!B599,'Cash Flows - Financing'!R:R)</f>
        <v>0</v>
      </c>
      <c r="E596" s="33">
        <f ca="1">C596+D596</f>
        <v>0</v>
      </c>
      <c r="F596" s="39" t="s">
        <v>19</v>
      </c>
    </row>
    <row r="597" spans="1:6" ht="15" x14ac:dyDescent="0.25">
      <c r="A597" s="40" t="s">
        <v>20</v>
      </c>
      <c r="B597" s="40" t="s">
        <v>1504</v>
      </c>
      <c r="C597" s="33">
        <f ca="1">SUMIF('Cash Flows - Financing'!B:B,'Payments - Financing'!B600,'Cash Flows - Financing'!Q:Q)</f>
        <v>0</v>
      </c>
      <c r="D597" s="33">
        <f ca="1">SUMIF('Cash Flows - Financing'!B:B,'Payments - Financing'!B600,'Cash Flows - Financing'!R:R)</f>
        <v>0</v>
      </c>
      <c r="E597" s="33">
        <f ca="1">C597+D597</f>
        <v>0</v>
      </c>
      <c r="F597" s="39" t="s">
        <v>19</v>
      </c>
    </row>
    <row r="598" spans="1:6" ht="15" x14ac:dyDescent="0.25">
      <c r="A598" s="40" t="s">
        <v>20</v>
      </c>
      <c r="B598" s="40" t="s">
        <v>1506</v>
      </c>
      <c r="C598" s="33">
        <f ca="1">SUMIF('Cash Flows - Financing'!B:B,'Payments - Financing'!B601,'Cash Flows - Financing'!Q:Q)</f>
        <v>0</v>
      </c>
      <c r="D598" s="33">
        <f ca="1">SUMIF('Cash Flows - Financing'!B:B,'Payments - Financing'!B601,'Cash Flows - Financing'!R:R)</f>
        <v>0</v>
      </c>
      <c r="E598" s="33">
        <f ca="1">C598+D598</f>
        <v>0</v>
      </c>
      <c r="F598" s="39" t="s">
        <v>19</v>
      </c>
    </row>
    <row r="599" spans="1:6" ht="15" x14ac:dyDescent="0.25">
      <c r="A599" s="40" t="s">
        <v>20</v>
      </c>
      <c r="B599" s="40" t="s">
        <v>1508</v>
      </c>
      <c r="C599" s="33">
        <f ca="1">SUMIF('Cash Flows - Financing'!B:B,'Payments - Financing'!B602,'Cash Flows - Financing'!Q:Q)</f>
        <v>0</v>
      </c>
      <c r="D599" s="33">
        <f ca="1">SUMIF('Cash Flows - Financing'!B:B,'Payments - Financing'!B602,'Cash Flows - Financing'!R:R)</f>
        <v>0</v>
      </c>
      <c r="E599" s="33">
        <f ca="1">C599+D599</f>
        <v>0</v>
      </c>
      <c r="F599" s="39" t="s">
        <v>19</v>
      </c>
    </row>
    <row r="600" spans="1:6" ht="15" x14ac:dyDescent="0.25">
      <c r="A600" s="40" t="s">
        <v>20</v>
      </c>
      <c r="B600" s="40" t="s">
        <v>1510</v>
      </c>
      <c r="C600" s="33">
        <f ca="1">SUMIF('Cash Flows - Financing'!B:B,'Payments - Financing'!B603,'Cash Flows - Financing'!Q:Q)</f>
        <v>0</v>
      </c>
      <c r="D600" s="33">
        <f ca="1">SUMIF('Cash Flows - Financing'!B:B,'Payments - Financing'!B603,'Cash Flows - Financing'!R:R)</f>
        <v>0</v>
      </c>
      <c r="E600" s="33">
        <f ca="1">C600+D600</f>
        <v>0</v>
      </c>
      <c r="F600" s="39" t="s">
        <v>19</v>
      </c>
    </row>
    <row r="601" spans="1:6" ht="15" x14ac:dyDescent="0.25">
      <c r="A601" s="40" t="s">
        <v>20</v>
      </c>
      <c r="B601" s="40" t="s">
        <v>1512</v>
      </c>
      <c r="C601" s="33">
        <f ca="1">SUMIF('Cash Flows - Financing'!B:B,'Payments - Financing'!B604,'Cash Flows - Financing'!Q:Q)</f>
        <v>0</v>
      </c>
      <c r="D601" s="33">
        <f ca="1">SUMIF('Cash Flows - Financing'!B:B,'Payments - Financing'!B604,'Cash Flows - Financing'!R:R)</f>
        <v>0</v>
      </c>
      <c r="E601" s="33">
        <f ca="1">C601+D601</f>
        <v>0</v>
      </c>
      <c r="F601" s="39" t="s">
        <v>19</v>
      </c>
    </row>
    <row r="602" spans="1:6" ht="15" x14ac:dyDescent="0.25">
      <c r="A602" s="40" t="s">
        <v>20</v>
      </c>
      <c r="B602" s="40" t="s">
        <v>1514</v>
      </c>
      <c r="C602" s="33">
        <f ca="1">SUMIF('Cash Flows - Financing'!B:B,'Payments - Financing'!B605,'Cash Flows - Financing'!Q:Q)</f>
        <v>0</v>
      </c>
      <c r="D602" s="33">
        <f ca="1">SUMIF('Cash Flows - Financing'!B:B,'Payments - Financing'!B605,'Cash Flows - Financing'!R:R)</f>
        <v>0</v>
      </c>
      <c r="E602" s="33">
        <f ca="1">C602+D602</f>
        <v>0</v>
      </c>
      <c r="F602" s="39" t="s">
        <v>19</v>
      </c>
    </row>
    <row r="603" spans="1:6" ht="15" x14ac:dyDescent="0.25">
      <c r="A603" s="40" t="s">
        <v>20</v>
      </c>
      <c r="B603" s="40" t="s">
        <v>1516</v>
      </c>
      <c r="C603" s="33">
        <f ca="1">SUMIF('Cash Flows - Financing'!B:B,'Payments - Financing'!B606,'Cash Flows - Financing'!Q:Q)</f>
        <v>0</v>
      </c>
      <c r="D603" s="33">
        <f ca="1">SUMIF('Cash Flows - Financing'!B:B,'Payments - Financing'!B606,'Cash Flows - Financing'!R:R)</f>
        <v>0</v>
      </c>
      <c r="E603" s="33">
        <f ca="1">C603+D603</f>
        <v>0</v>
      </c>
      <c r="F603" s="39" t="s">
        <v>19</v>
      </c>
    </row>
    <row r="604" spans="1:6" ht="15" x14ac:dyDescent="0.25">
      <c r="A604" s="40" t="s">
        <v>20</v>
      </c>
      <c r="B604" s="40" t="s">
        <v>1518</v>
      </c>
      <c r="C604" s="33">
        <f ca="1">SUMIF('Cash Flows - Financing'!B:B,'Payments - Financing'!B607,'Cash Flows - Financing'!Q:Q)</f>
        <v>-6.9524622222222225</v>
      </c>
      <c r="D604" s="33">
        <f ca="1">SUMIF('Cash Flows - Financing'!B:B,'Payments - Financing'!B607,'Cash Flows - Financing'!R:R)</f>
        <v>-6.0834044444444446</v>
      </c>
      <c r="E604" s="33">
        <f ca="1">C604+D604</f>
        <v>-13.035866666666667</v>
      </c>
      <c r="F604" s="39" t="s">
        <v>19</v>
      </c>
    </row>
    <row r="605" spans="1:6" ht="15" x14ac:dyDescent="0.25">
      <c r="A605" s="40" t="s">
        <v>20</v>
      </c>
      <c r="B605" s="40" t="s">
        <v>1527</v>
      </c>
      <c r="C605" s="33">
        <f ca="1">SUMIF('Cash Flows - Financing'!B:B,'Payments - Financing'!B611,'Cash Flows - Financing'!Q:Q)</f>
        <v>-54.20030842333334</v>
      </c>
      <c r="D605" s="33">
        <f ca="1">SUMIF('Cash Flows - Financing'!B:B,'Payments - Financing'!B611,'Cash Flows - Financing'!R:R)</f>
        <v>-4878.0277581000009</v>
      </c>
      <c r="E605" s="33">
        <f ca="1">C605+D605</f>
        <v>-4932.2280665233338</v>
      </c>
      <c r="F605" s="39" t="s">
        <v>19</v>
      </c>
    </row>
    <row r="606" spans="1:6" ht="15" x14ac:dyDescent="0.25">
      <c r="A606" s="40" t="s">
        <v>20</v>
      </c>
      <c r="B606" s="40" t="s">
        <v>1529</v>
      </c>
      <c r="C606" s="33">
        <f ca="1">SUMIF('Cash Flows - Financing'!B:B,'Payments - Financing'!B612,'Cash Flows - Financing'!Q:Q)</f>
        <v>-256.24936446666669</v>
      </c>
      <c r="D606" s="33">
        <f ca="1">SUMIF('Cash Flows - Financing'!B:B,'Payments - Financing'!B612,'Cash Flows - Financing'!R:R)</f>
        <v>-23062.442802000001</v>
      </c>
      <c r="E606" s="33">
        <f ca="1">C606+D606</f>
        <v>-23318.69216646667</v>
      </c>
      <c r="F606" s="39" t="s">
        <v>19</v>
      </c>
    </row>
    <row r="607" spans="1:6" ht="15" x14ac:dyDescent="0.25">
      <c r="A607" s="40" t="s">
        <v>20</v>
      </c>
      <c r="B607" s="40" t="s">
        <v>1531</v>
      </c>
      <c r="C607" s="33">
        <f ca="1">SUMIF('Cash Flows - Financing'!B:B,'Payments - Financing'!B615,'Cash Flows - Financing'!Q:Q)</f>
        <v>-235.99667999999994</v>
      </c>
      <c r="D607" s="33">
        <f ca="1">SUMIF('Cash Flows - Financing'!B:B,'Payments - Financing'!B615,'Cash Flows - Financing'!R:R)</f>
        <v>-7079.9003999999986</v>
      </c>
      <c r="E607" s="33">
        <f ca="1">C607+D607</f>
        <v>-7315.8970799999988</v>
      </c>
      <c r="F607" s="39" t="s">
        <v>19</v>
      </c>
    </row>
    <row r="608" spans="1:6" ht="15" x14ac:dyDescent="0.25">
      <c r="A608" s="40" t="s">
        <v>20</v>
      </c>
      <c r="B608" s="40" t="s">
        <v>1533</v>
      </c>
      <c r="C608" s="33">
        <f ca="1">SUMIF('Cash Flows - Financing'!B:B,'Payments - Financing'!B616,'Cash Flows - Financing'!Q:Q)</f>
        <v>-141.91129099999998</v>
      </c>
      <c r="D608" s="33">
        <f ca="1">SUMIF('Cash Flows - Financing'!B:B,'Payments - Financing'!B616,'Cash Flows - Financing'!R:R)</f>
        <v>-4257.3387299999995</v>
      </c>
      <c r="E608" s="33">
        <f ca="1">C608+D608</f>
        <v>-4399.2500209999998</v>
      </c>
      <c r="F608" s="39" t="s">
        <v>19</v>
      </c>
    </row>
    <row r="609" spans="1:6" ht="15" x14ac:dyDescent="0.25">
      <c r="A609" s="40" t="s">
        <v>20</v>
      </c>
      <c r="B609" s="40" t="s">
        <v>1535</v>
      </c>
      <c r="C609" s="33">
        <f ca="1">SUMIF('Cash Flows - Financing'!B:B,'Payments - Financing'!B617,'Cash Flows - Financing'!Q:Q)</f>
        <v>-194.40139499999995</v>
      </c>
      <c r="D609" s="33">
        <f ca="1">SUMIF('Cash Flows - Financing'!B:B,'Payments - Financing'!B617,'Cash Flows - Financing'!R:R)</f>
        <v>-5832.0418499999987</v>
      </c>
      <c r="E609" s="33">
        <f ca="1">C609+D609</f>
        <v>-6026.4432449999986</v>
      </c>
      <c r="F609" s="39" t="s">
        <v>19</v>
      </c>
    </row>
    <row r="610" spans="1:6" ht="15" x14ac:dyDescent="0.25">
      <c r="A610" s="40" t="s">
        <v>20</v>
      </c>
      <c r="B610" s="40" t="s">
        <v>1537</v>
      </c>
      <c r="C610" s="33">
        <f ca="1">SUMIF('Cash Flows - Financing'!B:B,'Payments - Financing'!B618,'Cash Flows - Financing'!Q:Q)</f>
        <v>-154.86260740611112</v>
      </c>
      <c r="D610" s="33">
        <f ca="1">SUMIF('Cash Flows - Financing'!B:B,'Payments - Financing'!B618,'Cash Flows - Financing'!R:R)</f>
        <v>-13937.63466655</v>
      </c>
      <c r="E610" s="33">
        <f ca="1">C610+D610</f>
        <v>-14092.497273956111</v>
      </c>
      <c r="F610" s="39" t="s">
        <v>19</v>
      </c>
    </row>
    <row r="611" spans="1:6" ht="15" x14ac:dyDescent="0.25">
      <c r="A611" s="40" t="s">
        <v>20</v>
      </c>
      <c r="B611" s="40" t="s">
        <v>1539</v>
      </c>
      <c r="C611" s="33">
        <f ca="1">SUMIF('Cash Flows - Financing'!B:B,'Payments - Financing'!B619,'Cash Flows - Financing'!Q:Q)</f>
        <v>-746.55472222222204</v>
      </c>
      <c r="D611" s="33">
        <f ca="1">SUMIF('Cash Flows - Financing'!B:B,'Payments - Financing'!B619,'Cash Flows - Financing'!R:R)</f>
        <v>-67936.479722222211</v>
      </c>
      <c r="E611" s="33">
        <f ca="1">C611+D611</f>
        <v>-68683.034444444434</v>
      </c>
      <c r="F611" s="39" t="s">
        <v>19</v>
      </c>
    </row>
    <row r="612" spans="1:6" ht="15" x14ac:dyDescent="0.25">
      <c r="A612" s="40" t="s">
        <v>20</v>
      </c>
      <c r="B612" s="40" t="s">
        <v>1541</v>
      </c>
      <c r="C612" s="33">
        <f ca="1">SUMIF('Cash Flows - Financing'!B:B,'Payments - Financing'!B620,'Cash Flows - Financing'!Q:Q)</f>
        <v>-8.0572555855555574</v>
      </c>
      <c r="D612" s="33">
        <f ca="1">SUMIF('Cash Flows - Financing'!B:B,'Payments - Financing'!B620,'Cash Flows - Financing'!R:R)</f>
        <v>-725.15300270000012</v>
      </c>
      <c r="E612" s="33">
        <f ca="1">C612+D612</f>
        <v>-733.21025828555571</v>
      </c>
      <c r="F612" s="39" t="s">
        <v>19</v>
      </c>
    </row>
    <row r="613" spans="1:6" ht="15" x14ac:dyDescent="0.25">
      <c r="A613" s="48"/>
      <c r="B613" s="48" t="s">
        <v>1547</v>
      </c>
      <c r="C613" s="49">
        <f ca="1">SUM(C30:C612)</f>
        <v>-56853730.38176886</v>
      </c>
      <c r="D613" s="49">
        <f ca="1">SUM(D30:D612)</f>
        <v>-66184621.2629328</v>
      </c>
      <c r="E613" s="49">
        <f ca="1">SUM(E30:E612)</f>
        <v>-123038351.64470166</v>
      </c>
      <c r="F613" s="50"/>
    </row>
    <row r="614" spans="1:6" ht="15" x14ac:dyDescent="0.25">
      <c r="A614" s="45"/>
      <c r="B614" s="45"/>
      <c r="C614" s="46"/>
      <c r="D614" s="46"/>
      <c r="E614" s="46"/>
      <c r="F614" s="47"/>
    </row>
    <row r="615" spans="1:6" ht="15" x14ac:dyDescent="0.25">
      <c r="A615" s="40" t="s">
        <v>20</v>
      </c>
      <c r="B615" s="40" t="s">
        <v>155</v>
      </c>
      <c r="C615" s="33">
        <f ca="1">SUMIF('Cash Flows - Financing'!B:B,'Payments - Financing'!B54,'Cash Flows - Financing'!Q:Q)</f>
        <v>-32.028091666666668</v>
      </c>
      <c r="D615" s="33">
        <f ca="1">SUMIF('Cash Flows - Financing'!B:B,'Payments - Financing'!B54,'Cash Flows - Financing'!R:R)</f>
        <v>-960.84275000000002</v>
      </c>
      <c r="E615" s="33">
        <f ca="1">C615+D615</f>
        <v>-992.87084166666671</v>
      </c>
      <c r="F615" s="39" t="s">
        <v>159</v>
      </c>
    </row>
    <row r="616" spans="1:6" ht="15" x14ac:dyDescent="0.25">
      <c r="A616" s="40" t="s">
        <v>20</v>
      </c>
      <c r="B616" s="40" t="s">
        <v>387</v>
      </c>
      <c r="C616" s="33">
        <f ca="1">SUMIF('Cash Flows - Financing'!B:B,'Payments - Financing'!B139,'Cash Flows - Financing'!Q:Q)</f>
        <v>-2680.6888888888889</v>
      </c>
      <c r="D616" s="33">
        <f ca="1">SUMIF('Cash Flows - Financing'!B:B,'Payments - Financing'!B139,'Cash Flows - Financing'!R:R)</f>
        <v>-80420.666666666657</v>
      </c>
      <c r="E616" s="33">
        <f ca="1">C616+D616</f>
        <v>-83101.35555555555</v>
      </c>
      <c r="F616" s="39" t="s">
        <v>159</v>
      </c>
    </row>
    <row r="617" spans="1:6" ht="15" x14ac:dyDescent="0.25">
      <c r="A617" s="40" t="s">
        <v>20</v>
      </c>
      <c r="B617" s="40" t="s">
        <v>905</v>
      </c>
      <c r="C617" s="33">
        <f ca="1">SUMIF('Cash Flows - Financing'!B:B,'Payments - Financing'!B350,'Cash Flows - Financing'!Q:Q)</f>
        <v>-245769.1609972603</v>
      </c>
      <c r="D617" s="33">
        <f ca="1">SUMIF('Cash Flows - Financing'!B:B,'Payments - Financing'!B350,'Cash Flows - Financing'!R:R)</f>
        <v>-37810.640153424662</v>
      </c>
      <c r="E617" s="33">
        <f ca="1">C617+D617</f>
        <v>-283579.80115068494</v>
      </c>
      <c r="F617" s="39" t="s">
        <v>159</v>
      </c>
    </row>
    <row r="618" spans="1:6" ht="15" x14ac:dyDescent="0.25">
      <c r="A618" s="40" t="s">
        <v>20</v>
      </c>
      <c r="B618" s="40" t="s">
        <v>911</v>
      </c>
      <c r="C618" s="33">
        <f ca="1">SUMIF('Cash Flows - Financing'!B:B,'Payments - Financing'!B352,'Cash Flows - Financing'!Q:Q)</f>
        <v>-50397.400306410971</v>
      </c>
      <c r="D618" s="33">
        <f ca="1">SUMIF('Cash Flows - Financing'!B:B,'Payments - Financing'!B352,'Cash Flows - Financing'!R:R)</f>
        <v>-7753.4462009863028</v>
      </c>
      <c r="E618" s="33">
        <f ca="1">C618+D618</f>
        <v>-58150.846507397277</v>
      </c>
      <c r="F618" s="39" t="s">
        <v>159</v>
      </c>
    </row>
    <row r="619" spans="1:6" ht="15" x14ac:dyDescent="0.25">
      <c r="A619" s="40" t="s">
        <v>20</v>
      </c>
      <c r="B619" s="40" t="s">
        <v>917</v>
      </c>
      <c r="C619" s="33">
        <f ca="1">SUMIF('Cash Flows - Financing'!B:B,'Payments - Financing'!B355,'Cash Flows - Financing'!Q:Q)</f>
        <v>-32134.113888767126</v>
      </c>
      <c r="D619" s="33">
        <f ca="1">SUMIF('Cash Flows - Financing'!B:B,'Payments - Financing'!B355,'Cash Flows - Financing'!R:R)</f>
        <v>-4943.7098290410959</v>
      </c>
      <c r="E619" s="33">
        <f ca="1">C619+D619</f>
        <v>-37077.82371780822</v>
      </c>
      <c r="F619" s="39" t="s">
        <v>159</v>
      </c>
    </row>
    <row r="620" spans="1:6" ht="15" x14ac:dyDescent="0.25">
      <c r="A620" s="40" t="s">
        <v>20</v>
      </c>
      <c r="B620" s="40" t="s">
        <v>1185</v>
      </c>
      <c r="C620" s="33">
        <f ca="1">SUMIF('Cash Flows - Financing'!B:B,'Payments - Financing'!B462,'Cash Flows - Financing'!Q:Q)</f>
        <v>-14688.968320000002</v>
      </c>
      <c r="D620" s="33">
        <f ca="1">SUMIF('Cash Flows - Financing'!B:B,'Payments - Financing'!B462,'Cash Flows - Financing'!R:R)</f>
        <v>-2259.8412800000001</v>
      </c>
      <c r="E620" s="33">
        <f ca="1">C620+D620</f>
        <v>-16948.809600000001</v>
      </c>
      <c r="F620" s="39" t="s">
        <v>159</v>
      </c>
    </row>
    <row r="621" spans="1:6" ht="15" x14ac:dyDescent="0.25">
      <c r="A621" s="48"/>
      <c r="B621" s="48" t="s">
        <v>1550</v>
      </c>
      <c r="C621" s="49">
        <f ca="1">SUM(C615:C620)</f>
        <v>-345702.36049299396</v>
      </c>
      <c r="D621" s="49">
        <f ca="1">SUM(D615:D620)</f>
        <v>-134149.1468801187</v>
      </c>
      <c r="E621" s="49">
        <f ca="1">SUM(E615:E620)</f>
        <v>-479851.50737311266</v>
      </c>
      <c r="F621" s="50"/>
    </row>
    <row r="622" spans="1:6" ht="15" x14ac:dyDescent="0.25">
      <c r="A622" s="45"/>
      <c r="B622" s="45"/>
      <c r="C622" s="46"/>
      <c r="D622" s="46"/>
      <c r="E622" s="46"/>
      <c r="F622" s="47"/>
    </row>
    <row r="623" spans="1:6" x14ac:dyDescent="0.2">
      <c r="D623" s="5"/>
      <c r="E623" s="5"/>
    </row>
    <row r="624" spans="1:6" x14ac:dyDescent="0.2">
      <c r="D624" s="5"/>
      <c r="E624" s="5"/>
      <c r="F624"/>
    </row>
    <row r="625" spans="4:6" x14ac:dyDescent="0.2">
      <c r="D625" s="5"/>
      <c r="E625" s="5"/>
      <c r="F625"/>
    </row>
    <row r="626" spans="4:6" x14ac:dyDescent="0.2">
      <c r="D626" s="5"/>
      <c r="E626" s="5"/>
      <c r="F626"/>
    </row>
    <row r="627" spans="4:6" x14ac:dyDescent="0.2">
      <c r="D627" s="5"/>
      <c r="E627" s="5"/>
      <c r="F627"/>
    </row>
    <row r="628" spans="4:6" x14ac:dyDescent="0.2">
      <c r="D628" s="5"/>
      <c r="E628" s="5"/>
      <c r="F628"/>
    </row>
    <row r="629" spans="4:6" x14ac:dyDescent="0.2">
      <c r="D629" s="5"/>
      <c r="E629" s="5"/>
      <c r="F629"/>
    </row>
    <row r="630" spans="4:6" x14ac:dyDescent="0.2">
      <c r="D630" s="5"/>
      <c r="E630" s="5"/>
      <c r="F630"/>
    </row>
    <row r="631" spans="4:6" x14ac:dyDescent="0.2">
      <c r="D631" s="5"/>
      <c r="E631" s="5"/>
      <c r="F631"/>
    </row>
    <row r="632" spans="4:6" x14ac:dyDescent="0.2">
      <c r="D632" s="5"/>
      <c r="E632" s="5"/>
      <c r="F632"/>
    </row>
    <row r="633" spans="4:6" x14ac:dyDescent="0.2">
      <c r="D633" s="5"/>
      <c r="E633" s="5"/>
      <c r="F633"/>
    </row>
    <row r="634" spans="4:6" x14ac:dyDescent="0.2">
      <c r="D634" s="5"/>
      <c r="E634" s="5"/>
      <c r="F634"/>
    </row>
    <row r="635" spans="4:6" x14ac:dyDescent="0.2">
      <c r="D635" s="5"/>
      <c r="E635" s="5"/>
      <c r="F635"/>
    </row>
    <row r="636" spans="4:6" x14ac:dyDescent="0.2">
      <c r="D636" s="5"/>
      <c r="E636" s="5"/>
      <c r="F636"/>
    </row>
    <row r="637" spans="4:6" x14ac:dyDescent="0.2">
      <c r="D637" s="5"/>
      <c r="E637" s="5"/>
      <c r="F637"/>
    </row>
    <row r="638" spans="4:6" x14ac:dyDescent="0.2">
      <c r="D638" s="5"/>
      <c r="E638" s="5"/>
      <c r="F638"/>
    </row>
    <row r="639" spans="4:6" x14ac:dyDescent="0.2">
      <c r="D639" s="5"/>
      <c r="E639" s="5"/>
      <c r="F639"/>
    </row>
    <row r="640" spans="4:6" x14ac:dyDescent="0.2">
      <c r="D640" s="5"/>
      <c r="E640" s="5"/>
      <c r="F640"/>
    </row>
    <row r="641" spans="4:6" x14ac:dyDescent="0.2">
      <c r="D641" s="5"/>
      <c r="E641" s="5"/>
      <c r="F641"/>
    </row>
    <row r="642" spans="4:6" x14ac:dyDescent="0.2">
      <c r="D642" s="5"/>
      <c r="E642" s="5"/>
      <c r="F642"/>
    </row>
    <row r="643" spans="4:6" x14ac:dyDescent="0.2">
      <c r="D643" s="5"/>
      <c r="E643" s="5"/>
      <c r="F643"/>
    </row>
    <row r="644" spans="4:6" x14ac:dyDescent="0.2">
      <c r="D644" s="5"/>
      <c r="E644" s="5"/>
      <c r="F644"/>
    </row>
    <row r="645" spans="4:6" x14ac:dyDescent="0.2">
      <c r="D645" s="5"/>
      <c r="E645" s="5"/>
      <c r="F645"/>
    </row>
    <row r="646" spans="4:6" x14ac:dyDescent="0.2">
      <c r="D646" s="5"/>
      <c r="E646" s="5"/>
      <c r="F646"/>
    </row>
    <row r="647" spans="4:6" x14ac:dyDescent="0.2">
      <c r="D647" s="5"/>
      <c r="E647" s="5"/>
      <c r="F647"/>
    </row>
    <row r="648" spans="4:6" x14ac:dyDescent="0.2">
      <c r="D648" s="5"/>
      <c r="E648" s="5"/>
      <c r="F648"/>
    </row>
    <row r="649" spans="4:6" x14ac:dyDescent="0.2">
      <c r="D649" s="5"/>
      <c r="E649" s="5"/>
      <c r="F649"/>
    </row>
    <row r="650" spans="4:6" x14ac:dyDescent="0.2">
      <c r="D650" s="5"/>
      <c r="E650" s="5"/>
      <c r="F650"/>
    </row>
    <row r="651" spans="4:6" x14ac:dyDescent="0.2">
      <c r="D651" s="5"/>
      <c r="E651" s="5"/>
      <c r="F651"/>
    </row>
    <row r="652" spans="4:6" x14ac:dyDescent="0.2">
      <c r="D652" s="5"/>
      <c r="E652" s="5"/>
      <c r="F652"/>
    </row>
    <row r="653" spans="4:6" x14ac:dyDescent="0.2">
      <c r="D653" s="5"/>
      <c r="E653" s="5"/>
      <c r="F653"/>
    </row>
    <row r="654" spans="4:6" x14ac:dyDescent="0.2">
      <c r="D654" s="5"/>
      <c r="E654" s="5"/>
      <c r="F654"/>
    </row>
    <row r="655" spans="4:6" x14ac:dyDescent="0.2">
      <c r="D655" s="5"/>
      <c r="E655" s="5"/>
      <c r="F655"/>
    </row>
    <row r="656" spans="4: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row r="1004" spans="4:6" x14ac:dyDescent="0.2">
      <c r="D1004" s="5"/>
      <c r="E1004" s="5"/>
      <c r="F1004"/>
    </row>
    <row r="1005" spans="4:6" x14ac:dyDescent="0.2">
      <c r="D1005" s="5"/>
      <c r="E1005" s="5"/>
      <c r="F1005"/>
    </row>
    <row r="1006" spans="4:6" x14ac:dyDescent="0.2">
      <c r="D1006" s="5"/>
      <c r="E1006" s="5"/>
      <c r="F1006"/>
    </row>
    <row r="1007" spans="4:6" x14ac:dyDescent="0.2">
      <c r="D1007" s="5"/>
      <c r="E1007" s="5"/>
      <c r="F1007"/>
    </row>
    <row r="1008" spans="4:6" x14ac:dyDescent="0.2">
      <c r="D1008" s="5"/>
      <c r="E1008" s="5"/>
      <c r="F1008"/>
    </row>
    <row r="1009" spans="4:6" x14ac:dyDescent="0.2">
      <c r="D1009" s="5"/>
      <c r="E1009" s="5"/>
      <c r="F1009"/>
    </row>
  </sheetData>
  <sortState xmlns:xlrd2="http://schemas.microsoft.com/office/spreadsheetml/2017/richdata2" ref="A2:F1009">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2D320-FECE-4E13-9BCA-5D1D45F1B498}">
  <dimension ref="A1:R670"/>
  <sheetViews>
    <sheetView workbookViewId="0">
      <selection activeCell="E12" sqref="E12"/>
    </sheetView>
  </sheetViews>
  <sheetFormatPr baseColWidth="10" defaultColWidth="9.140625" defaultRowHeight="15" x14ac:dyDescent="0.25"/>
  <cols>
    <col min="1" max="1" width="12.7109375" style="38" customWidth="1"/>
    <col min="2" max="2" width="26.140625" style="38" bestFit="1" customWidth="1"/>
    <col min="3" max="3" width="14.85546875" style="38" bestFit="1" customWidth="1"/>
    <col min="4" max="4" width="60.28515625" style="38" bestFit="1" customWidth="1"/>
    <col min="5" max="5" width="43.140625" style="38" bestFit="1" customWidth="1"/>
    <col min="6" max="6" width="12" style="38" bestFit="1" customWidth="1"/>
    <col min="7" max="7" width="11.140625" style="38" bestFit="1" customWidth="1"/>
    <col min="8" max="8" width="14.28515625" style="38" bestFit="1" customWidth="1"/>
    <col min="9" max="9" width="7.85546875" style="38" bestFit="1" customWidth="1"/>
    <col min="10" max="10" width="15" style="38" bestFit="1" customWidth="1"/>
    <col min="11" max="11" width="12" style="38" bestFit="1" customWidth="1"/>
    <col min="12" max="12" width="13.5703125" style="38" bestFit="1" customWidth="1"/>
    <col min="13" max="13" width="7.140625" style="38" bestFit="1" customWidth="1"/>
    <col min="14" max="14" width="12.5703125" style="38" bestFit="1" customWidth="1"/>
    <col min="15" max="15" width="13.5703125" style="38" bestFit="1" customWidth="1"/>
    <col min="16" max="16" width="8.85546875" style="38" bestFit="1" customWidth="1"/>
    <col min="17" max="17" width="24.28515625" style="38" bestFit="1" customWidth="1"/>
    <col min="18" max="18" width="19" style="38" bestFit="1" customWidth="1"/>
    <col min="19" max="16384" width="9.140625" style="38"/>
  </cols>
  <sheetData>
    <row r="1" spans="1:18" x14ac:dyDescent="0.25">
      <c r="A1" s="38" t="s">
        <v>1545</v>
      </c>
    </row>
    <row r="2" spans="1:18" x14ac:dyDescent="0.25">
      <c r="A2" s="38" t="s">
        <v>1543</v>
      </c>
    </row>
    <row r="3" spans="1:18" x14ac:dyDescent="0.25">
      <c r="A3" s="38" t="s">
        <v>1544</v>
      </c>
    </row>
    <row r="6" spans="1:18" x14ac:dyDescent="0.25">
      <c r="A6" s="44" t="s">
        <v>8</v>
      </c>
      <c r="B6" s="44" t="s">
        <v>0</v>
      </c>
      <c r="C6" s="44" t="s">
        <v>9</v>
      </c>
      <c r="D6" s="44" t="s">
        <v>10</v>
      </c>
      <c r="E6" s="44" t="s">
        <v>11</v>
      </c>
      <c r="F6" s="44" t="s">
        <v>12</v>
      </c>
      <c r="G6" s="44" t="s">
        <v>13</v>
      </c>
      <c r="H6" s="44" t="s">
        <v>14</v>
      </c>
      <c r="I6" s="44" t="s">
        <v>15</v>
      </c>
      <c r="J6" s="44" t="s">
        <v>16</v>
      </c>
      <c r="K6" s="44" t="s">
        <v>17</v>
      </c>
      <c r="L6" s="44" t="s">
        <v>18</v>
      </c>
      <c r="M6" s="44" t="s">
        <v>24</v>
      </c>
      <c r="N6" s="44" t="s">
        <v>25</v>
      </c>
      <c r="O6" s="44" t="s">
        <v>26</v>
      </c>
      <c r="P6" s="44" t="s">
        <v>5</v>
      </c>
      <c r="Q6" s="44" t="s">
        <v>6</v>
      </c>
      <c r="R6" s="44" t="s">
        <v>1546</v>
      </c>
    </row>
    <row r="7" spans="1:18" x14ac:dyDescent="0.25">
      <c r="A7" s="40" t="s">
        <v>20</v>
      </c>
      <c r="B7" s="40" t="s">
        <v>27</v>
      </c>
      <c r="C7" s="40" t="s">
        <v>28</v>
      </c>
      <c r="D7" s="40" t="s">
        <v>29</v>
      </c>
      <c r="E7" s="40" t="s">
        <v>30</v>
      </c>
      <c r="F7" s="41">
        <v>44834</v>
      </c>
      <c r="G7" s="41">
        <v>44925</v>
      </c>
      <c r="H7" s="43">
        <v>264000</v>
      </c>
      <c r="I7" s="40" t="s">
        <v>31</v>
      </c>
      <c r="J7" s="40">
        <v>91</v>
      </c>
      <c r="K7" s="40">
        <v>1.1930000000000001E-2</v>
      </c>
      <c r="L7" s="42">
        <v>-796.12866666666673</v>
      </c>
      <c r="M7" s="51">
        <v>0.01</v>
      </c>
      <c r="N7" s="42">
        <v>-667.33333333333326</v>
      </c>
      <c r="O7" s="42">
        <v>-1463.462</v>
      </c>
      <c r="P7" s="42" t="s">
        <v>19</v>
      </c>
      <c r="Q7" s="42">
        <v>-16.082000000000001</v>
      </c>
      <c r="R7" s="42">
        <v>-1447.38</v>
      </c>
    </row>
    <row r="8" spans="1:18" x14ac:dyDescent="0.25">
      <c r="A8" s="40" t="s">
        <v>20</v>
      </c>
      <c r="B8" s="40" t="s">
        <v>32</v>
      </c>
      <c r="C8" s="40" t="s">
        <v>33</v>
      </c>
      <c r="D8" s="40" t="s">
        <v>34</v>
      </c>
      <c r="E8" s="40" t="s">
        <v>35</v>
      </c>
      <c r="F8" s="41">
        <v>44834</v>
      </c>
      <c r="G8" s="41">
        <v>44926</v>
      </c>
      <c r="H8" s="43">
        <v>283932.73</v>
      </c>
      <c r="I8" s="40" t="s">
        <v>31</v>
      </c>
      <c r="J8" s="40">
        <v>92</v>
      </c>
      <c r="K8" s="40">
        <v>1.1930000000000001E-2</v>
      </c>
      <c r="L8" s="42">
        <v>-865.64779760777776</v>
      </c>
      <c r="M8" s="51">
        <v>4.0000000000000001E-3</v>
      </c>
      <c r="N8" s="42">
        <v>-290.24234622222218</v>
      </c>
      <c r="O8" s="42">
        <v>-1155.8901438299999</v>
      </c>
      <c r="P8" s="42" t="s">
        <v>19</v>
      </c>
      <c r="Q8" s="42">
        <v>-12.564023302499999</v>
      </c>
      <c r="R8" s="42">
        <v>-1143.3261205274998</v>
      </c>
    </row>
    <row r="9" spans="1:18" x14ac:dyDescent="0.25">
      <c r="A9" s="40" t="s">
        <v>20</v>
      </c>
      <c r="B9" s="40" t="s">
        <v>36</v>
      </c>
      <c r="C9" s="40" t="s">
        <v>37</v>
      </c>
      <c r="D9" s="40" t="s">
        <v>29</v>
      </c>
      <c r="E9" s="40" t="s">
        <v>30</v>
      </c>
      <c r="F9" s="41">
        <v>44834</v>
      </c>
      <c r="G9" s="41">
        <v>44926</v>
      </c>
      <c r="H9" s="43">
        <v>352000</v>
      </c>
      <c r="I9" s="40" t="s">
        <v>31</v>
      </c>
      <c r="J9" s="40">
        <v>92</v>
      </c>
      <c r="K9" s="40">
        <v>1.1930000000000001E-2</v>
      </c>
      <c r="L9" s="42">
        <v>-1073.1697777777779</v>
      </c>
      <c r="M9" s="51">
        <v>0.01</v>
      </c>
      <c r="N9" s="42">
        <v>-899.55555555555543</v>
      </c>
      <c r="O9" s="42">
        <v>-1972.7253333333333</v>
      </c>
      <c r="P9" s="42" t="s">
        <v>19</v>
      </c>
      <c r="Q9" s="42">
        <v>-21.442666666666664</v>
      </c>
      <c r="R9" s="42">
        <v>-1951.2826666666665</v>
      </c>
    </row>
    <row r="10" spans="1:18" x14ac:dyDescent="0.25">
      <c r="A10" s="40" t="s">
        <v>20</v>
      </c>
      <c r="B10" s="40" t="s">
        <v>38</v>
      </c>
      <c r="C10" s="40" t="s">
        <v>39</v>
      </c>
      <c r="D10" s="40" t="s">
        <v>40</v>
      </c>
      <c r="E10" s="40" t="s">
        <v>41</v>
      </c>
      <c r="F10" s="41">
        <v>44772</v>
      </c>
      <c r="G10" s="41">
        <v>44864</v>
      </c>
      <c r="H10" s="43">
        <v>3800000</v>
      </c>
      <c r="I10" s="40" t="s">
        <v>31</v>
      </c>
      <c r="J10" s="40">
        <v>92</v>
      </c>
      <c r="K10" s="40">
        <v>2.6700000000000001E-3</v>
      </c>
      <c r="L10" s="42">
        <v>-2592.8666666666663</v>
      </c>
      <c r="M10" s="51">
        <v>1.7999999999999999E-2</v>
      </c>
      <c r="N10" s="42">
        <v>-17480</v>
      </c>
      <c r="O10" s="42">
        <v>-20072.866666666665</v>
      </c>
      <c r="P10" s="42" t="s">
        <v>19</v>
      </c>
      <c r="Q10" s="42">
        <v>-13745.55</v>
      </c>
      <c r="R10" s="42">
        <v>-6327.3166666666666</v>
      </c>
    </row>
    <row r="11" spans="1:18" x14ac:dyDescent="0.25">
      <c r="A11" s="40" t="s">
        <v>20</v>
      </c>
      <c r="B11" s="40" t="s">
        <v>42</v>
      </c>
      <c r="C11" s="40" t="s">
        <v>43</v>
      </c>
      <c r="D11" s="40" t="s">
        <v>44</v>
      </c>
      <c r="E11" s="40" t="s">
        <v>41</v>
      </c>
      <c r="F11" s="41">
        <v>44826</v>
      </c>
      <c r="G11" s="41">
        <v>44856</v>
      </c>
      <c r="H11" s="43">
        <v>1459908.69</v>
      </c>
      <c r="I11" s="40" t="s">
        <v>31</v>
      </c>
      <c r="J11" s="40">
        <v>30</v>
      </c>
      <c r="K11" s="40">
        <v>6.9999999999999993E-3</v>
      </c>
      <c r="L11" s="42">
        <v>-851.61340249999978</v>
      </c>
      <c r="M11" s="51">
        <v>1.8700000000000001E-2</v>
      </c>
      <c r="N11" s="42">
        <v>-2275.02437525</v>
      </c>
      <c r="O11" s="42">
        <v>-3126.6377777499997</v>
      </c>
      <c r="P11" s="42" t="s">
        <v>19</v>
      </c>
      <c r="Q11" s="42">
        <v>-937.99133332499991</v>
      </c>
      <c r="R11" s="42">
        <v>-2188.6464444249996</v>
      </c>
    </row>
    <row r="12" spans="1:18" x14ac:dyDescent="0.25">
      <c r="A12" s="40" t="s">
        <v>20</v>
      </c>
      <c r="B12" s="40" t="s">
        <v>45</v>
      </c>
      <c r="C12" s="40" t="s">
        <v>46</v>
      </c>
      <c r="D12" s="40" t="s">
        <v>44</v>
      </c>
      <c r="E12" s="40" t="s">
        <v>41</v>
      </c>
      <c r="F12" s="41">
        <v>44820</v>
      </c>
      <c r="G12" s="41">
        <v>44850</v>
      </c>
      <c r="H12" s="43">
        <v>1634143.72</v>
      </c>
      <c r="I12" s="40" t="s">
        <v>31</v>
      </c>
      <c r="J12" s="40">
        <v>30</v>
      </c>
      <c r="K12" s="40">
        <v>6.8000000000000005E-3</v>
      </c>
      <c r="L12" s="42">
        <v>-926.01477466666665</v>
      </c>
      <c r="M12" s="51">
        <v>1.8700000000000001E-2</v>
      </c>
      <c r="N12" s="42">
        <v>-2546.5406303333334</v>
      </c>
      <c r="O12" s="42">
        <v>-3472.5554050000001</v>
      </c>
      <c r="P12" s="42" t="s">
        <v>19</v>
      </c>
      <c r="Q12" s="42">
        <v>-1736.2777025</v>
      </c>
      <c r="R12" s="42">
        <v>-1736.2777025</v>
      </c>
    </row>
    <row r="13" spans="1:18" x14ac:dyDescent="0.25">
      <c r="A13" s="40" t="s">
        <v>20</v>
      </c>
      <c r="B13" s="40" t="s">
        <v>47</v>
      </c>
      <c r="C13" s="40" t="s">
        <v>48</v>
      </c>
      <c r="D13" s="40" t="s">
        <v>49</v>
      </c>
      <c r="E13" s="40" t="s">
        <v>41</v>
      </c>
      <c r="F13" s="41">
        <v>44834</v>
      </c>
      <c r="G13" s="41">
        <v>44926</v>
      </c>
      <c r="H13" s="43">
        <v>464998.71</v>
      </c>
      <c r="I13" s="40" t="s">
        <v>31</v>
      </c>
      <c r="J13" s="40">
        <v>92</v>
      </c>
      <c r="K13" s="40">
        <v>1.1599999999999999E-2</v>
      </c>
      <c r="L13" s="42">
        <v>-1378.4628425333333</v>
      </c>
      <c r="M13" s="51">
        <v>7.0000000000000001E-3</v>
      </c>
      <c r="N13" s="42">
        <v>-831.83102566666673</v>
      </c>
      <c r="O13" s="42">
        <v>-2210.2938681999999</v>
      </c>
      <c r="P13" s="42" t="s">
        <v>19</v>
      </c>
      <c r="Q13" s="42">
        <v>-24.024933349999998</v>
      </c>
      <c r="R13" s="42">
        <v>-2186.2689348499998</v>
      </c>
    </row>
    <row r="14" spans="1:18" x14ac:dyDescent="0.25">
      <c r="A14" s="40" t="s">
        <v>20</v>
      </c>
      <c r="B14" s="40" t="s">
        <v>50</v>
      </c>
      <c r="C14" s="40" t="s">
        <v>51</v>
      </c>
      <c r="D14" s="40" t="s">
        <v>52</v>
      </c>
      <c r="E14" s="40" t="s">
        <v>41</v>
      </c>
      <c r="F14" s="41">
        <v>44834</v>
      </c>
      <c r="G14" s="41">
        <v>44847</v>
      </c>
      <c r="H14" s="43">
        <v>3313272.74</v>
      </c>
      <c r="I14" s="40" t="s">
        <v>31</v>
      </c>
      <c r="J14" s="40">
        <v>13</v>
      </c>
      <c r="K14" s="40">
        <v>3.2100000000000002E-3</v>
      </c>
      <c r="L14" s="42">
        <v>-384.06353177833336</v>
      </c>
      <c r="M14" s="51">
        <v>7.0000000000000001E-3</v>
      </c>
      <c r="N14" s="42">
        <v>-837.52172038888887</v>
      </c>
      <c r="O14" s="42">
        <v>-1221.5852521672223</v>
      </c>
      <c r="P14" s="42" t="s">
        <v>19</v>
      </c>
      <c r="Q14" s="42">
        <v>-93.96809632055556</v>
      </c>
      <c r="R14" s="42">
        <v>-1127.6171558466667</v>
      </c>
    </row>
    <row r="15" spans="1:18" x14ac:dyDescent="0.25">
      <c r="A15" s="40" t="s">
        <v>20</v>
      </c>
      <c r="B15" s="40" t="s">
        <v>53</v>
      </c>
      <c r="C15" s="40" t="s">
        <v>54</v>
      </c>
      <c r="D15" s="40" t="s">
        <v>44</v>
      </c>
      <c r="E15" s="40" t="s">
        <v>41</v>
      </c>
      <c r="F15" s="41">
        <v>44743</v>
      </c>
      <c r="G15" s="41">
        <v>44835</v>
      </c>
      <c r="H15" s="43">
        <v>3184531.81</v>
      </c>
      <c r="I15" s="40" t="s">
        <v>31</v>
      </c>
      <c r="J15" s="40">
        <v>92</v>
      </c>
      <c r="K15" s="40">
        <v>0</v>
      </c>
      <c r="L15" s="42">
        <v>0</v>
      </c>
      <c r="M15" s="51">
        <v>1.7000000000000001E-2</v>
      </c>
      <c r="N15" s="42">
        <v>-13835.021530111111</v>
      </c>
      <c r="O15" s="42">
        <v>-13835.021530111111</v>
      </c>
      <c r="P15" s="42" t="s">
        <v>19</v>
      </c>
      <c r="Q15" s="42">
        <v>-13835.021530111111</v>
      </c>
      <c r="R15" s="42">
        <v>0</v>
      </c>
    </row>
    <row r="16" spans="1:18" x14ac:dyDescent="0.25">
      <c r="A16" s="40" t="s">
        <v>20</v>
      </c>
      <c r="B16" s="40" t="s">
        <v>55</v>
      </c>
      <c r="C16" s="40" t="s">
        <v>56</v>
      </c>
      <c r="D16" s="40" t="s">
        <v>57</v>
      </c>
      <c r="E16" s="40" t="s">
        <v>41</v>
      </c>
      <c r="F16" s="41">
        <v>44743</v>
      </c>
      <c r="G16" s="41">
        <v>44835</v>
      </c>
      <c r="H16" s="43">
        <v>1498783.58</v>
      </c>
      <c r="I16" s="40" t="s">
        <v>31</v>
      </c>
      <c r="J16" s="40">
        <v>92</v>
      </c>
      <c r="K16" s="40">
        <v>-1.91E-3</v>
      </c>
      <c r="L16" s="42">
        <v>731.57291854888888</v>
      </c>
      <c r="M16" s="51">
        <v>1.7000000000000001E-2</v>
      </c>
      <c r="N16" s="42">
        <v>-6511.3819975555562</v>
      </c>
      <c r="O16" s="42">
        <v>-5779.8090790066672</v>
      </c>
      <c r="P16" s="42" t="s">
        <v>19</v>
      </c>
      <c r="Q16" s="42">
        <v>-5779.8090790066672</v>
      </c>
      <c r="R16" s="42">
        <v>0</v>
      </c>
    </row>
    <row r="17" spans="1:18" x14ac:dyDescent="0.25">
      <c r="A17" s="40" t="s">
        <v>20</v>
      </c>
      <c r="B17" s="40" t="s">
        <v>58</v>
      </c>
      <c r="C17" s="40" t="s">
        <v>59</v>
      </c>
      <c r="D17" s="40" t="s">
        <v>40</v>
      </c>
      <c r="E17" s="40" t="s">
        <v>41</v>
      </c>
      <c r="F17" s="41">
        <v>44794</v>
      </c>
      <c r="G17" s="41">
        <v>44886</v>
      </c>
      <c r="H17" s="43">
        <v>273525.84999999998</v>
      </c>
      <c r="I17" s="40" t="s">
        <v>31</v>
      </c>
      <c r="J17" s="40">
        <v>92</v>
      </c>
      <c r="K17" s="40">
        <v>2E-3</v>
      </c>
      <c r="L17" s="42">
        <v>-139.80210111111109</v>
      </c>
      <c r="M17" s="51">
        <v>1.2500000000000001E-2</v>
      </c>
      <c r="N17" s="42">
        <v>-873.76313194444435</v>
      </c>
      <c r="O17" s="42">
        <v>-1013.5652330555554</v>
      </c>
      <c r="P17" s="42" t="s">
        <v>19</v>
      </c>
      <c r="Q17" s="42">
        <v>-451.69754951388882</v>
      </c>
      <c r="R17" s="42">
        <v>-561.86768354166657</v>
      </c>
    </row>
    <row r="18" spans="1:18" x14ac:dyDescent="0.25">
      <c r="A18" s="40" t="s">
        <v>20</v>
      </c>
      <c r="B18" s="40" t="s">
        <v>60</v>
      </c>
      <c r="C18" s="40" t="s">
        <v>61</v>
      </c>
      <c r="D18" s="40" t="s">
        <v>40</v>
      </c>
      <c r="E18" s="40" t="s">
        <v>41</v>
      </c>
      <c r="F18" s="41">
        <v>44794</v>
      </c>
      <c r="G18" s="41">
        <v>44886</v>
      </c>
      <c r="H18" s="43">
        <v>40139.83</v>
      </c>
      <c r="I18" s="40" t="s">
        <v>31</v>
      </c>
      <c r="J18" s="40">
        <v>92</v>
      </c>
      <c r="K18" s="40">
        <v>2E-3</v>
      </c>
      <c r="L18" s="42">
        <v>-20.515913111111111</v>
      </c>
      <c r="M18" s="51">
        <v>1.2500000000000001E-2</v>
      </c>
      <c r="N18" s="42">
        <v>-128.22445694444443</v>
      </c>
      <c r="O18" s="42">
        <v>-148.74037005555553</v>
      </c>
      <c r="P18" s="42" t="s">
        <v>19</v>
      </c>
      <c r="Q18" s="42">
        <v>-66.286469263888876</v>
      </c>
      <c r="R18" s="42">
        <v>-82.453900791666655</v>
      </c>
    </row>
    <row r="19" spans="1:18" x14ac:dyDescent="0.25">
      <c r="A19" s="40" t="s">
        <v>20</v>
      </c>
      <c r="B19" s="40" t="s">
        <v>62</v>
      </c>
      <c r="C19" s="40" t="s">
        <v>63</v>
      </c>
      <c r="D19" s="40" t="s">
        <v>64</v>
      </c>
      <c r="E19" s="40" t="s">
        <v>65</v>
      </c>
      <c r="F19" s="41">
        <v>44834</v>
      </c>
      <c r="G19" s="41">
        <v>44925</v>
      </c>
      <c r="H19" s="43">
        <v>4568615.67</v>
      </c>
      <c r="I19" s="40" t="s">
        <v>31</v>
      </c>
      <c r="J19" s="40">
        <v>90</v>
      </c>
      <c r="K19" s="40">
        <v>0</v>
      </c>
      <c r="L19" s="42">
        <v>0</v>
      </c>
      <c r="M19" s="51">
        <v>1.49E-2</v>
      </c>
      <c r="N19" s="42">
        <v>-17018.093370750001</v>
      </c>
      <c r="O19" s="42">
        <v>-17018.093370750001</v>
      </c>
      <c r="P19" s="42" t="s">
        <v>19</v>
      </c>
      <c r="Q19" s="42">
        <v>-189.08992634166668</v>
      </c>
      <c r="R19" s="42">
        <v>-17018.093370750001</v>
      </c>
    </row>
    <row r="20" spans="1:18" x14ac:dyDescent="0.25">
      <c r="A20" s="40" t="s">
        <v>20</v>
      </c>
      <c r="B20" s="40" t="s">
        <v>66</v>
      </c>
      <c r="C20" s="40" t="s">
        <v>67</v>
      </c>
      <c r="D20" s="40" t="s">
        <v>40</v>
      </c>
      <c r="E20" s="40" t="s">
        <v>41</v>
      </c>
      <c r="F20" s="41">
        <v>44770</v>
      </c>
      <c r="G20" s="41">
        <v>44862</v>
      </c>
      <c r="H20" s="43">
        <v>381480.21</v>
      </c>
      <c r="I20" s="40" t="s">
        <v>31</v>
      </c>
      <c r="J20" s="40">
        <v>92</v>
      </c>
      <c r="K20" s="40">
        <v>-2.1099999999999999E-3</v>
      </c>
      <c r="L20" s="42">
        <v>205.70260657</v>
      </c>
      <c r="M20" s="51">
        <v>1.2500000000000001E-2</v>
      </c>
      <c r="N20" s="42">
        <v>-1218.6173374999998</v>
      </c>
      <c r="O20" s="42">
        <v>-1012.9147309299999</v>
      </c>
      <c r="P20" s="42" t="s">
        <v>19</v>
      </c>
      <c r="Q20" s="42">
        <v>-715.64627728749997</v>
      </c>
      <c r="R20" s="42">
        <v>-297.26845364249999</v>
      </c>
    </row>
    <row r="21" spans="1:18" x14ac:dyDescent="0.25">
      <c r="A21" s="40" t="s">
        <v>20</v>
      </c>
      <c r="B21" s="40" t="s">
        <v>68</v>
      </c>
      <c r="C21" s="40" t="s">
        <v>69</v>
      </c>
      <c r="D21" s="40" t="s">
        <v>70</v>
      </c>
      <c r="E21" s="40" t="s">
        <v>71</v>
      </c>
      <c r="F21" s="41">
        <v>44803</v>
      </c>
      <c r="G21" s="41">
        <v>44895</v>
      </c>
      <c r="H21" s="43">
        <v>1415519.59</v>
      </c>
      <c r="I21" s="40" t="s">
        <v>31</v>
      </c>
      <c r="J21" s="40">
        <v>90</v>
      </c>
      <c r="K21" s="40">
        <v>0</v>
      </c>
      <c r="L21" s="42">
        <v>0</v>
      </c>
      <c r="M21" s="51">
        <v>1.3100000000000001E-2</v>
      </c>
      <c r="N21" s="42">
        <v>-4635.8266572500006</v>
      </c>
      <c r="O21" s="42">
        <v>-4635.8266572500006</v>
      </c>
      <c r="P21" s="42" t="s">
        <v>19</v>
      </c>
      <c r="Q21" s="42">
        <v>-1648.2939225777779</v>
      </c>
      <c r="R21" s="42">
        <v>-3090.5511048333337</v>
      </c>
    </row>
    <row r="22" spans="1:18" x14ac:dyDescent="0.25">
      <c r="A22" s="40" t="s">
        <v>20</v>
      </c>
      <c r="B22" s="40" t="s">
        <v>72</v>
      </c>
      <c r="C22" s="40" t="s">
        <v>73</v>
      </c>
      <c r="D22" s="40" t="s">
        <v>49</v>
      </c>
      <c r="E22" s="40" t="s">
        <v>41</v>
      </c>
      <c r="F22" s="41">
        <v>44834</v>
      </c>
      <c r="G22" s="41">
        <v>44926</v>
      </c>
      <c r="H22" s="43">
        <v>901750.48</v>
      </c>
      <c r="I22" s="40" t="s">
        <v>31</v>
      </c>
      <c r="J22" s="40">
        <v>92</v>
      </c>
      <c r="K22" s="40">
        <v>1.1599999999999999E-2</v>
      </c>
      <c r="L22" s="42">
        <v>-2673.189200711111</v>
      </c>
      <c r="M22" s="51">
        <v>2.1999999999999999E-2</v>
      </c>
      <c r="N22" s="42">
        <v>-5069.8415875555547</v>
      </c>
      <c r="O22" s="42">
        <v>-7743.0307882666657</v>
      </c>
      <c r="P22" s="42" t="s">
        <v>19</v>
      </c>
      <c r="Q22" s="42">
        <v>-84.163378133333325</v>
      </c>
      <c r="R22" s="42">
        <v>-7658.8674101333318</v>
      </c>
    </row>
    <row r="23" spans="1:18" x14ac:dyDescent="0.25">
      <c r="A23" s="40" t="s">
        <v>20</v>
      </c>
      <c r="B23" s="40" t="s">
        <v>74</v>
      </c>
      <c r="C23" s="40" t="s">
        <v>75</v>
      </c>
      <c r="D23" s="40" t="s">
        <v>76</v>
      </c>
      <c r="E23" s="40" t="s">
        <v>41</v>
      </c>
      <c r="F23" s="41">
        <v>44743</v>
      </c>
      <c r="G23" s="41">
        <v>44835</v>
      </c>
      <c r="H23" s="43">
        <v>9019883.0700000003</v>
      </c>
      <c r="I23" s="40" t="s">
        <v>31</v>
      </c>
      <c r="J23" s="40">
        <v>92</v>
      </c>
      <c r="K23" s="40">
        <v>-4.1599999999999996E-3</v>
      </c>
      <c r="L23" s="42">
        <v>9589.137912639997</v>
      </c>
      <c r="M23" s="51">
        <v>1.4999999999999999E-2</v>
      </c>
      <c r="N23" s="42">
        <v>-34576.218434999995</v>
      </c>
      <c r="O23" s="42">
        <v>-24987.080522359996</v>
      </c>
      <c r="P23" s="42" t="s">
        <v>19</v>
      </c>
      <c r="Q23" s="42">
        <v>-24987.080522359996</v>
      </c>
      <c r="R23" s="42">
        <v>0</v>
      </c>
    </row>
    <row r="24" spans="1:18" x14ac:dyDescent="0.25">
      <c r="A24" s="40" t="s">
        <v>20</v>
      </c>
      <c r="B24" s="40" t="s">
        <v>77</v>
      </c>
      <c r="C24" s="40" t="s">
        <v>78</v>
      </c>
      <c r="D24" s="40" t="s">
        <v>79</v>
      </c>
      <c r="E24" s="40" t="s">
        <v>80</v>
      </c>
      <c r="F24" s="41">
        <v>44534</v>
      </c>
      <c r="G24" s="41">
        <v>44899</v>
      </c>
      <c r="H24" s="43">
        <v>90000000</v>
      </c>
      <c r="I24" s="40" t="s">
        <v>31</v>
      </c>
      <c r="J24" s="40">
        <v>365</v>
      </c>
      <c r="K24" s="40">
        <v>5.2499999999999998E-2</v>
      </c>
      <c r="L24" s="42">
        <v>-4725000</v>
      </c>
      <c r="M24" s="51">
        <v>0</v>
      </c>
      <c r="N24" s="42">
        <v>0</v>
      </c>
      <c r="O24" s="42">
        <v>-4725000</v>
      </c>
      <c r="P24" s="42" t="s">
        <v>19</v>
      </c>
      <c r="Q24" s="42">
        <v>-3896506.8493150687</v>
      </c>
      <c r="R24" s="42">
        <v>-828493.15068493155</v>
      </c>
    </row>
    <row r="25" spans="1:18" x14ac:dyDescent="0.25">
      <c r="A25" s="40" t="s">
        <v>20</v>
      </c>
      <c r="B25" s="40" t="s">
        <v>81</v>
      </c>
      <c r="C25" s="40" t="s">
        <v>82</v>
      </c>
      <c r="D25" s="40" t="s">
        <v>44</v>
      </c>
      <c r="E25" s="40" t="s">
        <v>41</v>
      </c>
      <c r="F25" s="41">
        <v>44743</v>
      </c>
      <c r="G25" s="41">
        <v>44835</v>
      </c>
      <c r="H25" s="43">
        <v>12301949.66</v>
      </c>
      <c r="I25" s="40" t="s">
        <v>31</v>
      </c>
      <c r="J25" s="40">
        <v>92</v>
      </c>
      <c r="K25" s="40">
        <v>0</v>
      </c>
      <c r="L25" s="42">
        <v>0</v>
      </c>
      <c r="M25" s="51">
        <v>2.3E-2</v>
      </c>
      <c r="N25" s="42">
        <v>-72308.126334888875</v>
      </c>
      <c r="O25" s="42">
        <v>-72308.126334888875</v>
      </c>
      <c r="P25" s="42" t="s">
        <v>19</v>
      </c>
      <c r="Q25" s="42">
        <v>-72308.126334888875</v>
      </c>
      <c r="R25" s="42">
        <v>0</v>
      </c>
    </row>
    <row r="26" spans="1:18" x14ac:dyDescent="0.25">
      <c r="A26" s="40" t="s">
        <v>20</v>
      </c>
      <c r="B26" s="40" t="s">
        <v>83</v>
      </c>
      <c r="C26" s="40" t="s">
        <v>84</v>
      </c>
      <c r="D26" s="40" t="s">
        <v>85</v>
      </c>
      <c r="E26" s="40" t="s">
        <v>41</v>
      </c>
      <c r="F26" s="41">
        <v>44752</v>
      </c>
      <c r="G26" s="41">
        <v>44844</v>
      </c>
      <c r="H26" s="43">
        <v>1750749.23</v>
      </c>
      <c r="I26" s="40" t="s">
        <v>31</v>
      </c>
      <c r="J26" s="40">
        <v>92</v>
      </c>
      <c r="K26" s="40">
        <v>-3.2700000000000003E-3</v>
      </c>
      <c r="L26" s="42">
        <v>1463.0427732033334</v>
      </c>
      <c r="M26" s="51">
        <v>1.4E-2</v>
      </c>
      <c r="N26" s="42">
        <v>-6263.7916895555545</v>
      </c>
      <c r="O26" s="42">
        <v>-4800.7489163522214</v>
      </c>
      <c r="P26" s="42" t="s">
        <v>19</v>
      </c>
      <c r="Q26" s="42">
        <v>-4331.1104354047211</v>
      </c>
      <c r="R26" s="42">
        <v>-469.63848094749994</v>
      </c>
    </row>
    <row r="27" spans="1:18" x14ac:dyDescent="0.25">
      <c r="A27" s="40" t="s">
        <v>20</v>
      </c>
      <c r="B27" s="40" t="s">
        <v>86</v>
      </c>
      <c r="C27" s="40" t="s">
        <v>87</v>
      </c>
      <c r="D27" s="40" t="s">
        <v>88</v>
      </c>
      <c r="E27" s="40" t="s">
        <v>41</v>
      </c>
      <c r="F27" s="41">
        <v>44743</v>
      </c>
      <c r="G27" s="41">
        <v>44835</v>
      </c>
      <c r="H27" s="43">
        <v>566093.61</v>
      </c>
      <c r="I27" s="40" t="s">
        <v>31</v>
      </c>
      <c r="J27" s="40">
        <v>92</v>
      </c>
      <c r="K27" s="40">
        <v>0.04</v>
      </c>
      <c r="L27" s="42">
        <v>-5786.7346799999996</v>
      </c>
      <c r="M27" s="51">
        <v>0</v>
      </c>
      <c r="N27" s="42">
        <v>0</v>
      </c>
      <c r="O27" s="42">
        <v>-5786.7346799999996</v>
      </c>
      <c r="P27" s="42" t="s">
        <v>19</v>
      </c>
      <c r="Q27" s="42">
        <v>-5786.7346799999996</v>
      </c>
      <c r="R27" s="42">
        <v>0</v>
      </c>
    </row>
    <row r="28" spans="1:18" x14ac:dyDescent="0.25">
      <c r="A28" s="40" t="s">
        <v>20</v>
      </c>
      <c r="B28" s="40" t="s">
        <v>89</v>
      </c>
      <c r="C28" s="40" t="s">
        <v>90</v>
      </c>
      <c r="D28" s="40" t="s">
        <v>91</v>
      </c>
      <c r="E28" s="40" t="s">
        <v>41</v>
      </c>
      <c r="F28" s="41">
        <v>44743</v>
      </c>
      <c r="G28" s="41">
        <v>44835</v>
      </c>
      <c r="H28" s="43">
        <v>3815291.26</v>
      </c>
      <c r="I28" s="40" t="s">
        <v>31</v>
      </c>
      <c r="J28" s="40">
        <v>92</v>
      </c>
      <c r="K28" s="40">
        <v>0.04</v>
      </c>
      <c r="L28" s="42">
        <v>-39000.755102222218</v>
      </c>
      <c r="M28" s="51">
        <v>0</v>
      </c>
      <c r="N28" s="42">
        <v>0</v>
      </c>
      <c r="O28" s="42">
        <v>-39000.755102222218</v>
      </c>
      <c r="P28" s="42" t="s">
        <v>19</v>
      </c>
      <c r="Q28" s="42">
        <v>-39000.755102222218</v>
      </c>
      <c r="R28" s="42">
        <v>0</v>
      </c>
    </row>
    <row r="29" spans="1:18" x14ac:dyDescent="0.25">
      <c r="A29" s="40" t="s">
        <v>20</v>
      </c>
      <c r="B29" s="40" t="s">
        <v>92</v>
      </c>
      <c r="C29" s="40" t="s">
        <v>93</v>
      </c>
      <c r="D29" s="40" t="s">
        <v>91</v>
      </c>
      <c r="E29" s="40" t="s">
        <v>41</v>
      </c>
      <c r="F29" s="41">
        <v>44743</v>
      </c>
      <c r="G29" s="41">
        <v>44835</v>
      </c>
      <c r="H29" s="43">
        <v>2048378.35</v>
      </c>
      <c r="I29" s="40" t="s">
        <v>31</v>
      </c>
      <c r="J29" s="40">
        <v>92</v>
      </c>
      <c r="K29" s="40">
        <v>0.04</v>
      </c>
      <c r="L29" s="42">
        <v>-20938.978688888888</v>
      </c>
      <c r="M29" s="51">
        <v>0</v>
      </c>
      <c r="N29" s="42">
        <v>0</v>
      </c>
      <c r="O29" s="42">
        <v>-20938.978688888888</v>
      </c>
      <c r="P29" s="42" t="s">
        <v>19</v>
      </c>
      <c r="Q29" s="42">
        <v>-20938.978688888888</v>
      </c>
      <c r="R29" s="42">
        <v>0</v>
      </c>
    </row>
    <row r="30" spans="1:18" x14ac:dyDescent="0.25">
      <c r="A30" s="40" t="s">
        <v>20</v>
      </c>
      <c r="B30" s="40" t="s">
        <v>94</v>
      </c>
      <c r="C30" s="40" t="s">
        <v>95</v>
      </c>
      <c r="D30" s="40" t="s">
        <v>91</v>
      </c>
      <c r="E30" s="40" t="s">
        <v>41</v>
      </c>
      <c r="F30" s="41">
        <v>44743</v>
      </c>
      <c r="G30" s="41">
        <v>44835</v>
      </c>
      <c r="H30" s="43">
        <v>891251.07</v>
      </c>
      <c r="I30" s="40" t="s">
        <v>31</v>
      </c>
      <c r="J30" s="40">
        <v>92</v>
      </c>
      <c r="K30" s="40">
        <v>0.04</v>
      </c>
      <c r="L30" s="42">
        <v>-9110.5664933333319</v>
      </c>
      <c r="M30" s="51">
        <v>0</v>
      </c>
      <c r="N30" s="42">
        <v>0</v>
      </c>
      <c r="O30" s="42">
        <v>-9110.5664933333319</v>
      </c>
      <c r="P30" s="42" t="s">
        <v>19</v>
      </c>
      <c r="Q30" s="42">
        <v>-9110.5664933333319</v>
      </c>
      <c r="R30" s="42">
        <v>0</v>
      </c>
    </row>
    <row r="31" spans="1:18" x14ac:dyDescent="0.25">
      <c r="A31" s="40" t="s">
        <v>20</v>
      </c>
      <c r="B31" s="40" t="s">
        <v>96</v>
      </c>
      <c r="C31" s="40" t="s">
        <v>97</v>
      </c>
      <c r="D31" s="40" t="s">
        <v>91</v>
      </c>
      <c r="E31" s="40" t="s">
        <v>41</v>
      </c>
      <c r="F31" s="41">
        <v>44743</v>
      </c>
      <c r="G31" s="41">
        <v>44835</v>
      </c>
      <c r="H31" s="43">
        <v>1101556.6399999999</v>
      </c>
      <c r="I31" s="40" t="s">
        <v>31</v>
      </c>
      <c r="J31" s="40">
        <v>92</v>
      </c>
      <c r="K31" s="40">
        <v>0.04</v>
      </c>
      <c r="L31" s="42">
        <v>-11260.356764444443</v>
      </c>
      <c r="M31" s="51">
        <v>0</v>
      </c>
      <c r="N31" s="42">
        <v>0</v>
      </c>
      <c r="O31" s="42">
        <v>-11260.356764444443</v>
      </c>
      <c r="P31" s="42" t="s">
        <v>19</v>
      </c>
      <c r="Q31" s="42">
        <v>-11260.356764444443</v>
      </c>
      <c r="R31" s="42">
        <v>0</v>
      </c>
    </row>
    <row r="32" spans="1:18" x14ac:dyDescent="0.25">
      <c r="A32" s="40" t="s">
        <v>20</v>
      </c>
      <c r="B32" s="40" t="s">
        <v>98</v>
      </c>
      <c r="C32" s="40" t="s">
        <v>99</v>
      </c>
      <c r="D32" s="40" t="s">
        <v>70</v>
      </c>
      <c r="E32" s="40" t="s">
        <v>71</v>
      </c>
      <c r="F32" s="41">
        <v>44834</v>
      </c>
      <c r="G32" s="41">
        <v>44925</v>
      </c>
      <c r="H32" s="43">
        <v>2682672.2599999998</v>
      </c>
      <c r="I32" s="40" t="s">
        <v>31</v>
      </c>
      <c r="J32" s="40">
        <v>90</v>
      </c>
      <c r="K32" s="40">
        <v>0</v>
      </c>
      <c r="L32" s="42">
        <v>0</v>
      </c>
      <c r="M32" s="51">
        <v>1.32E-2</v>
      </c>
      <c r="N32" s="42">
        <v>-8852.8184579999997</v>
      </c>
      <c r="O32" s="42">
        <v>-8852.8184579999997</v>
      </c>
      <c r="P32" s="42" t="s">
        <v>19</v>
      </c>
      <c r="Q32" s="42">
        <v>-98.364649533333335</v>
      </c>
      <c r="R32" s="42">
        <v>-8852.8184579999997</v>
      </c>
    </row>
    <row r="33" spans="1:18" x14ac:dyDescent="0.25">
      <c r="A33" s="40" t="s">
        <v>20</v>
      </c>
      <c r="B33" s="40" t="s">
        <v>100</v>
      </c>
      <c r="C33" s="40" t="s">
        <v>101</v>
      </c>
      <c r="D33" s="40" t="s">
        <v>76</v>
      </c>
      <c r="E33" s="40" t="s">
        <v>41</v>
      </c>
      <c r="F33" s="41">
        <v>44743</v>
      </c>
      <c r="G33" s="41">
        <v>44835</v>
      </c>
      <c r="H33" s="43">
        <v>5765430.3700000001</v>
      </c>
      <c r="I33" s="40" t="s">
        <v>31</v>
      </c>
      <c r="J33" s="40">
        <v>92</v>
      </c>
      <c r="K33" s="40">
        <v>-1.91E-3</v>
      </c>
      <c r="L33" s="42">
        <v>2814.1706239344444</v>
      </c>
      <c r="M33" s="51">
        <v>1.6E-2</v>
      </c>
      <c r="N33" s="42">
        <v>-23574.204179555552</v>
      </c>
      <c r="O33" s="42">
        <v>-20760.033555621107</v>
      </c>
      <c r="P33" s="42" t="s">
        <v>19</v>
      </c>
      <c r="Q33" s="42">
        <v>-20760.033555621107</v>
      </c>
      <c r="R33" s="42">
        <v>0</v>
      </c>
    </row>
    <row r="34" spans="1:18" x14ac:dyDescent="0.25">
      <c r="A34" s="40" t="s">
        <v>20</v>
      </c>
      <c r="B34" s="40" t="s">
        <v>102</v>
      </c>
      <c r="C34" s="40" t="s">
        <v>103</v>
      </c>
      <c r="D34" s="40" t="s">
        <v>104</v>
      </c>
      <c r="E34" s="40" t="s">
        <v>41</v>
      </c>
      <c r="F34" s="41">
        <v>44755</v>
      </c>
      <c r="G34" s="41">
        <v>44847</v>
      </c>
      <c r="H34" s="43">
        <v>3603974.92</v>
      </c>
      <c r="I34" s="40" t="s">
        <v>31</v>
      </c>
      <c r="J34" s="40">
        <v>92</v>
      </c>
      <c r="K34" s="40">
        <v>-3.3500000000000001E-3</v>
      </c>
      <c r="L34" s="42">
        <v>3085.4029731777778</v>
      </c>
      <c r="M34" s="51">
        <v>1.4999999999999999E-2</v>
      </c>
      <c r="N34" s="42">
        <v>-13815.237193333331</v>
      </c>
      <c r="O34" s="42">
        <v>-10729.834220155553</v>
      </c>
      <c r="P34" s="42" t="s">
        <v>19</v>
      </c>
      <c r="Q34" s="42">
        <v>-9330.2906262222205</v>
      </c>
      <c r="R34" s="42">
        <v>-1399.5435939333331</v>
      </c>
    </row>
    <row r="35" spans="1:18" x14ac:dyDescent="0.25">
      <c r="A35" s="40" t="s">
        <v>20</v>
      </c>
      <c r="B35" s="40" t="s">
        <v>105</v>
      </c>
      <c r="C35" s="40" t="s">
        <v>106</v>
      </c>
      <c r="D35" s="40" t="s">
        <v>104</v>
      </c>
      <c r="E35" s="40" t="s">
        <v>41</v>
      </c>
      <c r="F35" s="41">
        <v>44743</v>
      </c>
      <c r="G35" s="41">
        <v>44835</v>
      </c>
      <c r="H35" s="43">
        <v>8341197.6600000001</v>
      </c>
      <c r="I35" s="40" t="s">
        <v>31</v>
      </c>
      <c r="J35" s="40">
        <v>92</v>
      </c>
      <c r="K35" s="40">
        <v>-3.3500000000000001E-3</v>
      </c>
      <c r="L35" s="42">
        <v>7140.9919966999996</v>
      </c>
      <c r="M35" s="51">
        <v>1.2999999999999999E-2</v>
      </c>
      <c r="N35" s="42">
        <v>-27711.312225999998</v>
      </c>
      <c r="O35" s="42">
        <v>-20570.320229299999</v>
      </c>
      <c r="P35" s="42" t="s">
        <v>19</v>
      </c>
      <c r="Q35" s="42">
        <v>-20570.320229299999</v>
      </c>
      <c r="R35" s="42">
        <v>0</v>
      </c>
    </row>
    <row r="36" spans="1:18" x14ac:dyDescent="0.25">
      <c r="A36" s="40" t="s">
        <v>20</v>
      </c>
      <c r="B36" s="40" t="s">
        <v>107</v>
      </c>
      <c r="C36" s="40" t="s">
        <v>108</v>
      </c>
      <c r="D36" s="40" t="s">
        <v>109</v>
      </c>
      <c r="E36" s="40" t="s">
        <v>41</v>
      </c>
      <c r="F36" s="41">
        <v>44834</v>
      </c>
      <c r="G36" s="41">
        <v>44925</v>
      </c>
      <c r="H36" s="43">
        <v>6791932.6500000004</v>
      </c>
      <c r="I36" s="40" t="s">
        <v>31</v>
      </c>
      <c r="J36" s="40">
        <v>91</v>
      </c>
      <c r="K36" s="40">
        <v>1.1730000000000001E-2</v>
      </c>
      <c r="L36" s="42">
        <v>-20138.646301637502</v>
      </c>
      <c r="M36" s="51">
        <v>1.8100000000000002E-2</v>
      </c>
      <c r="N36" s="42">
        <v>-31074.978521708334</v>
      </c>
      <c r="O36" s="42">
        <v>-51213.624823345832</v>
      </c>
      <c r="P36" s="42" t="s">
        <v>19</v>
      </c>
      <c r="Q36" s="42">
        <v>-562.78708597083335</v>
      </c>
      <c r="R36" s="42">
        <v>-50650.837737374997</v>
      </c>
    </row>
    <row r="37" spans="1:18" x14ac:dyDescent="0.25">
      <c r="A37" s="40" t="s">
        <v>20</v>
      </c>
      <c r="B37" s="40" t="s">
        <v>110</v>
      </c>
      <c r="C37" s="40" t="s">
        <v>111</v>
      </c>
      <c r="D37" s="40" t="s">
        <v>104</v>
      </c>
      <c r="E37" s="40" t="s">
        <v>41</v>
      </c>
      <c r="F37" s="41">
        <v>44743</v>
      </c>
      <c r="G37" s="41">
        <v>44835</v>
      </c>
      <c r="H37" s="43">
        <v>1327014.8999999999</v>
      </c>
      <c r="I37" s="40" t="s">
        <v>31</v>
      </c>
      <c r="J37" s="40">
        <v>92</v>
      </c>
      <c r="K37" s="40">
        <v>-3.3500000000000001E-3</v>
      </c>
      <c r="L37" s="42">
        <v>1136.0722004999998</v>
      </c>
      <c r="M37" s="51">
        <v>7.0000000000000001E-3</v>
      </c>
      <c r="N37" s="42">
        <v>-2373.8822099999998</v>
      </c>
      <c r="O37" s="42">
        <v>-1237.8100095</v>
      </c>
      <c r="P37" s="42" t="s">
        <v>19</v>
      </c>
      <c r="Q37" s="42">
        <v>-1237.8100095</v>
      </c>
      <c r="R37" s="42">
        <v>0</v>
      </c>
    </row>
    <row r="38" spans="1:18" x14ac:dyDescent="0.25">
      <c r="A38" s="40" t="s">
        <v>20</v>
      </c>
      <c r="B38" s="40" t="s">
        <v>112</v>
      </c>
      <c r="C38" s="40" t="s">
        <v>113</v>
      </c>
      <c r="D38" s="40" t="s">
        <v>40</v>
      </c>
      <c r="E38" s="40" t="s">
        <v>41</v>
      </c>
      <c r="F38" s="41">
        <v>44743</v>
      </c>
      <c r="G38" s="41">
        <v>44835</v>
      </c>
      <c r="H38" s="43">
        <v>4714721.0999999996</v>
      </c>
      <c r="I38" s="40" t="s">
        <v>31</v>
      </c>
      <c r="J38" s="40">
        <v>92</v>
      </c>
      <c r="K38" s="40">
        <v>-3.3500000000000001E-3</v>
      </c>
      <c r="L38" s="42">
        <v>4036.3251194999998</v>
      </c>
      <c r="M38" s="51">
        <v>1.7999999999999999E-2</v>
      </c>
      <c r="N38" s="42">
        <v>-21687.717059999995</v>
      </c>
      <c r="O38" s="42">
        <v>-17651.391940499994</v>
      </c>
      <c r="P38" s="42" t="s">
        <v>19</v>
      </c>
      <c r="Q38" s="42">
        <v>-17651.391940499994</v>
      </c>
      <c r="R38" s="42">
        <v>0</v>
      </c>
    </row>
    <row r="39" spans="1:18" x14ac:dyDescent="0.25">
      <c r="A39" s="40" t="s">
        <v>20</v>
      </c>
      <c r="B39" s="40" t="s">
        <v>114</v>
      </c>
      <c r="C39" s="40" t="s">
        <v>115</v>
      </c>
      <c r="D39" s="40" t="s">
        <v>44</v>
      </c>
      <c r="E39" s="40" t="s">
        <v>41</v>
      </c>
      <c r="F39" s="41">
        <v>44743</v>
      </c>
      <c r="G39" s="41">
        <v>44835</v>
      </c>
      <c r="H39" s="43">
        <v>6325339.5999999996</v>
      </c>
      <c r="I39" s="40" t="s">
        <v>31</v>
      </c>
      <c r="J39" s="40">
        <v>92</v>
      </c>
      <c r="K39" s="40">
        <v>0</v>
      </c>
      <c r="L39" s="42">
        <v>0</v>
      </c>
      <c r="M39" s="51">
        <v>1.9E-2</v>
      </c>
      <c r="N39" s="42">
        <v>-30713.037835555551</v>
      </c>
      <c r="O39" s="42">
        <v>-30713.037835555551</v>
      </c>
      <c r="P39" s="42" t="s">
        <v>19</v>
      </c>
      <c r="Q39" s="42">
        <v>-30713.037835555551</v>
      </c>
      <c r="R39" s="42">
        <v>0</v>
      </c>
    </row>
    <row r="40" spans="1:18" x14ac:dyDescent="0.25">
      <c r="A40" s="40" t="s">
        <v>20</v>
      </c>
      <c r="B40" s="40" t="s">
        <v>116</v>
      </c>
      <c r="C40" s="40" t="s">
        <v>117</v>
      </c>
      <c r="D40" s="40" t="s">
        <v>118</v>
      </c>
      <c r="E40" s="40" t="s">
        <v>41</v>
      </c>
      <c r="F40" s="41">
        <v>44743</v>
      </c>
      <c r="G40" s="41">
        <v>44835</v>
      </c>
      <c r="H40" s="43">
        <v>2617472.1</v>
      </c>
      <c r="I40" s="40" t="s">
        <v>31</v>
      </c>
      <c r="J40" s="40">
        <v>92</v>
      </c>
      <c r="K40" s="40">
        <v>-1.91E-3</v>
      </c>
      <c r="L40" s="42">
        <v>1277.6172150333334</v>
      </c>
      <c r="M40" s="51">
        <v>0.02</v>
      </c>
      <c r="N40" s="42">
        <v>-13378.190733333333</v>
      </c>
      <c r="O40" s="42">
        <v>-12100.5735183</v>
      </c>
      <c r="P40" s="42" t="s">
        <v>19</v>
      </c>
      <c r="Q40" s="42">
        <v>-12100.5735183</v>
      </c>
      <c r="R40" s="42">
        <v>0</v>
      </c>
    </row>
    <row r="41" spans="1:18" x14ac:dyDescent="0.25">
      <c r="A41" s="40" t="s">
        <v>20</v>
      </c>
      <c r="B41" s="40" t="s">
        <v>119</v>
      </c>
      <c r="C41" s="40" t="s">
        <v>120</v>
      </c>
      <c r="D41" s="40" t="s">
        <v>104</v>
      </c>
      <c r="E41" s="40" t="s">
        <v>41</v>
      </c>
      <c r="F41" s="41">
        <v>44743</v>
      </c>
      <c r="G41" s="41">
        <v>44835</v>
      </c>
      <c r="H41" s="43">
        <v>3562847.56</v>
      </c>
      <c r="I41" s="40" t="s">
        <v>31</v>
      </c>
      <c r="J41" s="40">
        <v>92</v>
      </c>
      <c r="K41" s="40">
        <v>-3.3800000000000002E-3</v>
      </c>
      <c r="L41" s="42">
        <v>3077.5085479377781</v>
      </c>
      <c r="M41" s="51">
        <v>1.95E-2</v>
      </c>
      <c r="N41" s="42">
        <v>-17754.857007333332</v>
      </c>
      <c r="O41" s="42">
        <v>-14677.348459395555</v>
      </c>
      <c r="P41" s="42" t="s">
        <v>19</v>
      </c>
      <c r="Q41" s="42">
        <v>-14677.348459395555</v>
      </c>
      <c r="R41" s="42">
        <v>0</v>
      </c>
    </row>
    <row r="42" spans="1:18" x14ac:dyDescent="0.25">
      <c r="A42" s="40" t="s">
        <v>20</v>
      </c>
      <c r="B42" s="40" t="s">
        <v>121</v>
      </c>
      <c r="C42" s="40" t="s">
        <v>122</v>
      </c>
      <c r="D42" s="40" t="s">
        <v>85</v>
      </c>
      <c r="E42" s="40" t="s">
        <v>41</v>
      </c>
      <c r="F42" s="41">
        <v>44743</v>
      </c>
      <c r="G42" s="41">
        <v>44835</v>
      </c>
      <c r="H42" s="43">
        <v>3474141.23</v>
      </c>
      <c r="I42" s="40" t="s">
        <v>31</v>
      </c>
      <c r="J42" s="40">
        <v>92</v>
      </c>
      <c r="K42" s="40">
        <v>-3.4799999999999996E-3</v>
      </c>
      <c r="L42" s="42">
        <v>3089.6696005466661</v>
      </c>
      <c r="M42" s="51">
        <v>1.9E-2</v>
      </c>
      <c r="N42" s="42">
        <v>-16868.885750111109</v>
      </c>
      <c r="O42" s="42">
        <v>-13779.216149564443</v>
      </c>
      <c r="P42" s="42" t="s">
        <v>19</v>
      </c>
      <c r="Q42" s="42">
        <v>-13779.216149564443</v>
      </c>
      <c r="R42" s="42">
        <v>0</v>
      </c>
    </row>
    <row r="43" spans="1:18" x14ac:dyDescent="0.25">
      <c r="A43" s="40" t="s">
        <v>20</v>
      </c>
      <c r="B43" s="40" t="s">
        <v>123</v>
      </c>
      <c r="C43" s="40" t="s">
        <v>124</v>
      </c>
      <c r="D43" s="40" t="s">
        <v>125</v>
      </c>
      <c r="E43" s="40" t="s">
        <v>126</v>
      </c>
      <c r="F43" s="41">
        <v>44767</v>
      </c>
      <c r="G43" s="41">
        <v>45132</v>
      </c>
      <c r="H43" s="43">
        <v>6500000</v>
      </c>
      <c r="I43" s="40" t="s">
        <v>31</v>
      </c>
      <c r="J43" s="40">
        <v>365</v>
      </c>
      <c r="K43" s="40">
        <v>4.1500000000000002E-2</v>
      </c>
      <c r="L43" s="42">
        <v>-269750</v>
      </c>
      <c r="M43" s="51">
        <v>0</v>
      </c>
      <c r="N43" s="42">
        <v>0</v>
      </c>
      <c r="O43" s="42">
        <v>-269750</v>
      </c>
      <c r="P43" s="42" t="s">
        <v>19</v>
      </c>
      <c r="Q43" s="42">
        <v>-50254.794520547948</v>
      </c>
      <c r="R43" s="42">
        <v>-219495.20547945204</v>
      </c>
    </row>
    <row r="44" spans="1:18" x14ac:dyDescent="0.25">
      <c r="A44" s="40" t="s">
        <v>20</v>
      </c>
      <c r="B44" s="40" t="s">
        <v>127</v>
      </c>
      <c r="C44" s="40" t="s">
        <v>128</v>
      </c>
      <c r="D44" s="40" t="s">
        <v>76</v>
      </c>
      <c r="E44" s="40" t="s">
        <v>41</v>
      </c>
      <c r="F44" s="41">
        <v>44743</v>
      </c>
      <c r="G44" s="41">
        <v>44835</v>
      </c>
      <c r="H44" s="43">
        <v>5370638.6699999999</v>
      </c>
      <c r="I44" s="40" t="s">
        <v>31</v>
      </c>
      <c r="J44" s="40">
        <v>92</v>
      </c>
      <c r="K44" s="40">
        <v>-1.7599999999999998E-3</v>
      </c>
      <c r="L44" s="42">
        <v>2415.5939262399993</v>
      </c>
      <c r="M44" s="51">
        <v>1.3220000000000001E-2</v>
      </c>
      <c r="N44" s="42">
        <v>-18144.40437778</v>
      </c>
      <c r="O44" s="42">
        <v>-15728.810451540001</v>
      </c>
      <c r="P44" s="42" t="s">
        <v>19</v>
      </c>
      <c r="Q44" s="42">
        <v>-15728.810451540001</v>
      </c>
      <c r="R44" s="42">
        <v>0</v>
      </c>
    </row>
    <row r="45" spans="1:18" x14ac:dyDescent="0.25">
      <c r="A45" s="40" t="s">
        <v>20</v>
      </c>
      <c r="B45" s="40" t="s">
        <v>129</v>
      </c>
      <c r="C45" s="40" t="s">
        <v>130</v>
      </c>
      <c r="D45" s="40" t="s">
        <v>76</v>
      </c>
      <c r="E45" s="40" t="s">
        <v>41</v>
      </c>
      <c r="F45" s="41">
        <v>44743</v>
      </c>
      <c r="G45" s="41">
        <v>44835</v>
      </c>
      <c r="H45" s="43">
        <v>8365794.5199999996</v>
      </c>
      <c r="I45" s="40" t="s">
        <v>31</v>
      </c>
      <c r="J45" s="40">
        <v>92</v>
      </c>
      <c r="K45" s="40">
        <v>-3.3500000000000001E-3</v>
      </c>
      <c r="L45" s="42">
        <v>7162.0496418444436</v>
      </c>
      <c r="M45" s="51">
        <v>1.95E-2</v>
      </c>
      <c r="N45" s="42">
        <v>-41689.542691333321</v>
      </c>
      <c r="O45" s="42">
        <v>-34527.493049488876</v>
      </c>
      <c r="P45" s="42" t="s">
        <v>19</v>
      </c>
      <c r="Q45" s="42">
        <v>-34527.493049488876</v>
      </c>
      <c r="R45" s="42">
        <v>0</v>
      </c>
    </row>
    <row r="46" spans="1:18" x14ac:dyDescent="0.25">
      <c r="A46" s="40" t="s">
        <v>20</v>
      </c>
      <c r="B46" s="40" t="s">
        <v>131</v>
      </c>
      <c r="C46" s="40" t="s">
        <v>132</v>
      </c>
      <c r="D46" s="40" t="s">
        <v>57</v>
      </c>
      <c r="E46" s="40" t="s">
        <v>41</v>
      </c>
      <c r="F46" s="41">
        <v>44743</v>
      </c>
      <c r="G46" s="41">
        <v>44835</v>
      </c>
      <c r="H46" s="43">
        <v>5107542.5599999996</v>
      </c>
      <c r="I46" s="40" t="s">
        <v>31</v>
      </c>
      <c r="J46" s="40">
        <v>92</v>
      </c>
      <c r="K46" s="40">
        <v>0</v>
      </c>
      <c r="L46" s="42">
        <v>0</v>
      </c>
      <c r="M46" s="51">
        <v>1.7999999999999999E-2</v>
      </c>
      <c r="N46" s="42">
        <v>-23494.695775999993</v>
      </c>
      <c r="O46" s="42">
        <v>-23494.695775999993</v>
      </c>
      <c r="P46" s="42" t="s">
        <v>19</v>
      </c>
      <c r="Q46" s="42">
        <v>-23494.695775999993</v>
      </c>
      <c r="R46" s="42">
        <v>0</v>
      </c>
    </row>
    <row r="47" spans="1:18" x14ac:dyDescent="0.25">
      <c r="A47" s="40" t="s">
        <v>20</v>
      </c>
      <c r="B47" s="40" t="s">
        <v>133</v>
      </c>
      <c r="C47" s="40" t="s">
        <v>134</v>
      </c>
      <c r="D47" s="40" t="s">
        <v>135</v>
      </c>
      <c r="E47" s="40" t="s">
        <v>136</v>
      </c>
      <c r="F47" s="41">
        <v>44668</v>
      </c>
      <c r="G47" s="41">
        <v>45033</v>
      </c>
      <c r="H47" s="43">
        <v>40000000</v>
      </c>
      <c r="I47" s="40" t="s">
        <v>31</v>
      </c>
      <c r="J47" s="40">
        <v>365</v>
      </c>
      <c r="K47" s="40">
        <v>2.5100000000000001E-2</v>
      </c>
      <c r="L47" s="42">
        <v>-1004000</v>
      </c>
      <c r="M47" s="51">
        <v>0</v>
      </c>
      <c r="N47" s="42">
        <v>0</v>
      </c>
      <c r="O47" s="42">
        <v>-1004000</v>
      </c>
      <c r="P47" s="42" t="s">
        <v>19</v>
      </c>
      <c r="Q47" s="42">
        <v>-459364.38356164383</v>
      </c>
      <c r="R47" s="42">
        <v>-544635.61643835611</v>
      </c>
    </row>
    <row r="48" spans="1:18" x14ac:dyDescent="0.25">
      <c r="A48" s="40" t="s">
        <v>20</v>
      </c>
      <c r="B48" s="40" t="s">
        <v>137</v>
      </c>
      <c r="C48" s="40" t="s">
        <v>138</v>
      </c>
      <c r="D48" s="40" t="s">
        <v>139</v>
      </c>
      <c r="E48" s="40" t="s">
        <v>140</v>
      </c>
      <c r="F48" s="41">
        <v>44763</v>
      </c>
      <c r="G48" s="41">
        <v>44949</v>
      </c>
      <c r="H48" s="43">
        <v>2000000</v>
      </c>
      <c r="I48" s="40" t="s">
        <v>31</v>
      </c>
      <c r="J48" s="40">
        <v>186</v>
      </c>
      <c r="K48" s="40">
        <v>5.3400000000000001E-3</v>
      </c>
      <c r="L48" s="42">
        <v>-5518.0000000000009</v>
      </c>
      <c r="M48" s="51">
        <v>0.02</v>
      </c>
      <c r="N48" s="42">
        <v>-20666.666666666668</v>
      </c>
      <c r="O48" s="42">
        <v>-26184.666666666668</v>
      </c>
      <c r="P48" s="42" t="s">
        <v>19</v>
      </c>
      <c r="Q48" s="42">
        <v>-10136</v>
      </c>
      <c r="R48" s="42">
        <v>-16048.666666666668</v>
      </c>
    </row>
    <row r="49" spans="1:18" x14ac:dyDescent="0.25">
      <c r="A49" s="40" t="s">
        <v>20</v>
      </c>
      <c r="B49" s="40" t="s">
        <v>141</v>
      </c>
      <c r="C49" s="40" t="s">
        <v>142</v>
      </c>
      <c r="D49" s="40" t="s">
        <v>40</v>
      </c>
      <c r="E49" s="40" t="s">
        <v>41</v>
      </c>
      <c r="F49" s="41">
        <v>44762</v>
      </c>
      <c r="G49" s="41">
        <v>44854</v>
      </c>
      <c r="H49" s="43">
        <v>9858965.8100000005</v>
      </c>
      <c r="I49" s="40" t="s">
        <v>31</v>
      </c>
      <c r="J49" s="40">
        <v>92</v>
      </c>
      <c r="K49" s="40">
        <v>0</v>
      </c>
      <c r="L49" s="42">
        <v>0</v>
      </c>
      <c r="M49" s="51">
        <v>1.9199999999999998E-2</v>
      </c>
      <c r="N49" s="42">
        <v>-48374.658907733326</v>
      </c>
      <c r="O49" s="42">
        <v>-48374.658907733326</v>
      </c>
      <c r="P49" s="42" t="s">
        <v>19</v>
      </c>
      <c r="Q49" s="42">
        <v>-38384.240220266656</v>
      </c>
      <c r="R49" s="42">
        <v>-9990.4186874666648</v>
      </c>
    </row>
    <row r="50" spans="1:18" x14ac:dyDescent="0.25">
      <c r="A50" s="40" t="s">
        <v>20</v>
      </c>
      <c r="B50" s="40" t="s">
        <v>143</v>
      </c>
      <c r="C50" s="40" t="s">
        <v>144</v>
      </c>
      <c r="D50" s="40" t="s">
        <v>145</v>
      </c>
      <c r="E50" s="40" t="s">
        <v>146</v>
      </c>
      <c r="F50" s="41">
        <v>44834</v>
      </c>
      <c r="G50" s="41">
        <v>44865</v>
      </c>
      <c r="H50" s="43">
        <v>5738468.7199999997</v>
      </c>
      <c r="I50" s="40" t="s">
        <v>31</v>
      </c>
      <c r="J50" s="40">
        <v>30</v>
      </c>
      <c r="K50" s="40">
        <v>2.1499999999999998E-2</v>
      </c>
      <c r="L50" s="42">
        <v>-10281.42312333333</v>
      </c>
      <c r="M50" s="51">
        <v>0</v>
      </c>
      <c r="N50" s="42">
        <v>0</v>
      </c>
      <c r="O50" s="42">
        <v>-10281.42312333333</v>
      </c>
      <c r="P50" s="42" t="s">
        <v>19</v>
      </c>
      <c r="Q50" s="42">
        <v>-342.714104111111</v>
      </c>
      <c r="R50" s="42">
        <v>-10281.42312333333</v>
      </c>
    </row>
    <row r="51" spans="1:18" x14ac:dyDescent="0.25">
      <c r="A51" s="40" t="s">
        <v>20</v>
      </c>
      <c r="B51" s="40" t="s">
        <v>147</v>
      </c>
      <c r="C51" s="40" t="s">
        <v>148</v>
      </c>
      <c r="D51" s="40" t="s">
        <v>145</v>
      </c>
      <c r="E51" s="40" t="s">
        <v>146</v>
      </c>
      <c r="F51" s="41">
        <v>44834</v>
      </c>
      <c r="G51" s="41">
        <v>44864</v>
      </c>
      <c r="H51" s="43">
        <v>3798185.9</v>
      </c>
      <c r="I51" s="40" t="s">
        <v>31</v>
      </c>
      <c r="J51" s="40">
        <v>30</v>
      </c>
      <c r="K51" s="40">
        <v>2.5499999999999998E-2</v>
      </c>
      <c r="L51" s="42">
        <v>-8071.1450374999995</v>
      </c>
      <c r="M51" s="51">
        <v>0</v>
      </c>
      <c r="N51" s="42">
        <v>0</v>
      </c>
      <c r="O51" s="42">
        <v>-8071.1450374999995</v>
      </c>
      <c r="P51" s="42" t="s">
        <v>19</v>
      </c>
      <c r="Q51" s="42">
        <v>-269.03816791666662</v>
      </c>
      <c r="R51" s="42">
        <v>-7802.1068695833328</v>
      </c>
    </row>
    <row r="52" spans="1:18" x14ac:dyDescent="0.25">
      <c r="A52" s="40" t="s">
        <v>20</v>
      </c>
      <c r="B52" s="40" t="s">
        <v>149</v>
      </c>
      <c r="C52" s="40" t="s">
        <v>150</v>
      </c>
      <c r="D52" s="40" t="s">
        <v>79</v>
      </c>
      <c r="E52" s="40" t="s">
        <v>80</v>
      </c>
      <c r="F52" s="41">
        <v>44552</v>
      </c>
      <c r="G52" s="41">
        <v>44917</v>
      </c>
      <c r="H52" s="43">
        <v>20000000</v>
      </c>
      <c r="I52" s="40" t="s">
        <v>31</v>
      </c>
      <c r="J52" s="40">
        <v>365</v>
      </c>
      <c r="K52" s="40">
        <v>2.5700000000000001E-2</v>
      </c>
      <c r="L52" s="42">
        <v>-514000</v>
      </c>
      <c r="M52" s="51">
        <v>0</v>
      </c>
      <c r="N52" s="42">
        <v>0</v>
      </c>
      <c r="O52" s="42">
        <v>-514000</v>
      </c>
      <c r="P52" s="42" t="s">
        <v>19</v>
      </c>
      <c r="Q52" s="42">
        <v>-398526.0273972603</v>
      </c>
      <c r="R52" s="42">
        <v>-115473.97260273973</v>
      </c>
    </row>
    <row r="53" spans="1:18" x14ac:dyDescent="0.25">
      <c r="A53" s="40" t="s">
        <v>20</v>
      </c>
      <c r="B53" s="40" t="s">
        <v>151</v>
      </c>
      <c r="C53" s="40" t="s">
        <v>152</v>
      </c>
      <c r="D53" s="40" t="s">
        <v>79</v>
      </c>
      <c r="E53" s="40" t="s">
        <v>80</v>
      </c>
      <c r="F53" s="41">
        <v>44552</v>
      </c>
      <c r="G53" s="41">
        <v>44917</v>
      </c>
      <c r="H53" s="43">
        <v>6000000</v>
      </c>
      <c r="I53" s="40" t="s">
        <v>31</v>
      </c>
      <c r="J53" s="40">
        <v>365</v>
      </c>
      <c r="K53" s="40">
        <v>3.1399999999999997E-2</v>
      </c>
      <c r="L53" s="42">
        <v>-188399.99999999997</v>
      </c>
      <c r="M53" s="51">
        <v>0</v>
      </c>
      <c r="N53" s="42">
        <v>0</v>
      </c>
      <c r="O53" s="42">
        <v>-188399.99999999997</v>
      </c>
      <c r="P53" s="42" t="s">
        <v>19</v>
      </c>
      <c r="Q53" s="42">
        <v>-146074.5205479452</v>
      </c>
      <c r="R53" s="42">
        <v>-42325.479452054788</v>
      </c>
    </row>
    <row r="54" spans="1:18" x14ac:dyDescent="0.25">
      <c r="A54" s="40" t="s">
        <v>20</v>
      </c>
      <c r="B54" s="40" t="s">
        <v>153</v>
      </c>
      <c r="C54" s="40" t="s">
        <v>154</v>
      </c>
      <c r="D54" s="40" t="s">
        <v>79</v>
      </c>
      <c r="E54" s="40" t="s">
        <v>80</v>
      </c>
      <c r="F54" s="41">
        <v>44552</v>
      </c>
      <c r="G54" s="41">
        <v>44917</v>
      </c>
      <c r="H54" s="43">
        <v>50000000</v>
      </c>
      <c r="I54" s="40" t="s">
        <v>31</v>
      </c>
      <c r="J54" s="40">
        <v>365</v>
      </c>
      <c r="K54" s="40">
        <v>2.5100000000000001E-2</v>
      </c>
      <c r="L54" s="42">
        <v>-1272430.5555555555</v>
      </c>
      <c r="M54" s="51">
        <v>0</v>
      </c>
      <c r="N54" s="42">
        <v>0</v>
      </c>
      <c r="O54" s="42">
        <v>-1272430.5555555555</v>
      </c>
      <c r="P54" s="42" t="s">
        <v>19</v>
      </c>
      <c r="Q54" s="42">
        <v>-986569.4444444445</v>
      </c>
      <c r="R54" s="42">
        <v>-285861.11111111107</v>
      </c>
    </row>
    <row r="55" spans="1:18" x14ac:dyDescent="0.25">
      <c r="A55" s="40" t="s">
        <v>20</v>
      </c>
      <c r="B55" s="40" t="s">
        <v>155</v>
      </c>
      <c r="C55" s="40" t="s">
        <v>156</v>
      </c>
      <c r="D55" s="40" t="s">
        <v>157</v>
      </c>
      <c r="E55" s="40" t="s">
        <v>158</v>
      </c>
      <c r="F55" s="41">
        <v>44834</v>
      </c>
      <c r="G55" s="41">
        <v>44865</v>
      </c>
      <c r="H55" s="43">
        <v>129990</v>
      </c>
      <c r="I55" s="40" t="s">
        <v>31</v>
      </c>
      <c r="J55" s="40">
        <v>31</v>
      </c>
      <c r="K55" s="40">
        <v>6.9699999999999998E-2</v>
      </c>
      <c r="L55" s="42">
        <v>-780.19275833333336</v>
      </c>
      <c r="M55" s="51">
        <v>1.9E-2</v>
      </c>
      <c r="N55" s="42">
        <v>-212.67808333333332</v>
      </c>
      <c r="O55" s="42">
        <v>-992.87084166666671</v>
      </c>
      <c r="P55" s="42" t="s">
        <v>159</v>
      </c>
      <c r="Q55" s="42">
        <v>-32.028091666666668</v>
      </c>
      <c r="R55" s="42">
        <v>-960.84275000000002</v>
      </c>
    </row>
    <row r="56" spans="1:18" x14ac:dyDescent="0.25">
      <c r="A56" s="40" t="s">
        <v>20</v>
      </c>
      <c r="B56" s="40" t="s">
        <v>160</v>
      </c>
      <c r="C56" s="40" t="s">
        <v>161</v>
      </c>
      <c r="D56" s="40" t="s">
        <v>162</v>
      </c>
      <c r="E56" s="40" t="s">
        <v>23</v>
      </c>
      <c r="F56" s="41">
        <v>44809</v>
      </c>
      <c r="G56" s="41">
        <v>44900</v>
      </c>
      <c r="H56" s="43">
        <v>2142857.1800000002</v>
      </c>
      <c r="I56" s="40" t="s">
        <v>31</v>
      </c>
      <c r="J56" s="40">
        <v>91</v>
      </c>
      <c r="K56" s="40">
        <v>7.8300000000000002E-3</v>
      </c>
      <c r="L56" s="42">
        <v>-4241.2500735150006</v>
      </c>
      <c r="M56" s="51">
        <v>1.4500000000000001E-2</v>
      </c>
      <c r="N56" s="42">
        <v>-7854.1668028055565</v>
      </c>
      <c r="O56" s="42">
        <v>-12095.416876320556</v>
      </c>
      <c r="P56" s="42" t="s">
        <v>19</v>
      </c>
      <c r="Q56" s="42">
        <v>-3455.8333932344444</v>
      </c>
      <c r="R56" s="42">
        <v>-8639.5834830861113</v>
      </c>
    </row>
    <row r="57" spans="1:18" x14ac:dyDescent="0.25">
      <c r="A57" s="40" t="s">
        <v>20</v>
      </c>
      <c r="B57" s="40" t="s">
        <v>163</v>
      </c>
      <c r="C57" s="40" t="s">
        <v>164</v>
      </c>
      <c r="D57" s="40" t="s">
        <v>44</v>
      </c>
      <c r="E57" s="40" t="s">
        <v>41</v>
      </c>
      <c r="F57" s="41">
        <v>44743</v>
      </c>
      <c r="G57" s="41">
        <v>44835</v>
      </c>
      <c r="H57" s="43">
        <v>5658869.5099999998</v>
      </c>
      <c r="I57" s="40" t="s">
        <v>31</v>
      </c>
      <c r="J57" s="40">
        <v>92</v>
      </c>
      <c r="K57" s="40">
        <v>-1.91E-3</v>
      </c>
      <c r="L57" s="42">
        <v>2762.1570841588887</v>
      </c>
      <c r="M57" s="51">
        <v>1.6E-2</v>
      </c>
      <c r="N57" s="42">
        <v>-23138.488663111108</v>
      </c>
      <c r="O57" s="42">
        <v>-20376.33157895222</v>
      </c>
      <c r="P57" s="42" t="s">
        <v>19</v>
      </c>
      <c r="Q57" s="42">
        <v>-20376.33157895222</v>
      </c>
      <c r="R57" s="42">
        <v>0</v>
      </c>
    </row>
    <row r="58" spans="1:18" x14ac:dyDescent="0.25">
      <c r="A58" s="40" t="s">
        <v>20</v>
      </c>
      <c r="B58" s="40" t="s">
        <v>165</v>
      </c>
      <c r="C58" s="40" t="s">
        <v>166</v>
      </c>
      <c r="D58" s="40" t="s">
        <v>125</v>
      </c>
      <c r="E58" s="40" t="s">
        <v>126</v>
      </c>
      <c r="F58" s="41">
        <v>44747</v>
      </c>
      <c r="G58" s="41">
        <v>44931</v>
      </c>
      <c r="H58" s="43">
        <v>79500000</v>
      </c>
      <c r="I58" s="40" t="s">
        <v>31</v>
      </c>
      <c r="J58" s="40">
        <v>184</v>
      </c>
      <c r="K58" s="40">
        <v>2.3799999999999997E-3</v>
      </c>
      <c r="L58" s="42">
        <v>-96707.333333333314</v>
      </c>
      <c r="M58" s="51">
        <v>1.7000000000000001E-2</v>
      </c>
      <c r="N58" s="42">
        <v>-690766.66666666663</v>
      </c>
      <c r="O58" s="42">
        <v>-787474</v>
      </c>
      <c r="P58" s="42" t="s">
        <v>19</v>
      </c>
      <c r="Q58" s="42">
        <v>-376618</v>
      </c>
      <c r="R58" s="42">
        <v>-410856</v>
      </c>
    </row>
    <row r="59" spans="1:18" x14ac:dyDescent="0.25">
      <c r="A59" s="40" t="s">
        <v>20</v>
      </c>
      <c r="B59" s="40" t="s">
        <v>167</v>
      </c>
      <c r="C59" s="40" t="s">
        <v>168</v>
      </c>
      <c r="D59" s="40" t="s">
        <v>125</v>
      </c>
      <c r="E59" s="40" t="s">
        <v>126</v>
      </c>
      <c r="F59" s="41">
        <v>44747</v>
      </c>
      <c r="G59" s="41">
        <v>45112</v>
      </c>
      <c r="H59" s="43">
        <v>20000000</v>
      </c>
      <c r="I59" s="40" t="s">
        <v>31</v>
      </c>
      <c r="J59" s="40">
        <v>365</v>
      </c>
      <c r="K59" s="40">
        <v>1.78E-2</v>
      </c>
      <c r="L59" s="42">
        <v>-356000</v>
      </c>
      <c r="M59" s="51">
        <v>0</v>
      </c>
      <c r="N59" s="42">
        <v>0</v>
      </c>
      <c r="O59" s="42">
        <v>-356000</v>
      </c>
      <c r="P59" s="42" t="s">
        <v>19</v>
      </c>
      <c r="Q59" s="42">
        <v>-85830.136986301368</v>
      </c>
      <c r="R59" s="42">
        <v>-270169.8630136986</v>
      </c>
    </row>
    <row r="60" spans="1:18" x14ac:dyDescent="0.25">
      <c r="A60" s="40" t="s">
        <v>20</v>
      </c>
      <c r="B60" s="40" t="s">
        <v>169</v>
      </c>
      <c r="C60" s="40" t="s">
        <v>170</v>
      </c>
      <c r="D60" s="40" t="s">
        <v>171</v>
      </c>
      <c r="E60" s="40" t="s">
        <v>172</v>
      </c>
      <c r="F60" s="41">
        <v>44834</v>
      </c>
      <c r="G60" s="41">
        <v>44864</v>
      </c>
      <c r="H60" s="43">
        <v>1780334.44</v>
      </c>
      <c r="I60" s="40" t="s">
        <v>31</v>
      </c>
      <c r="J60" s="40">
        <v>30</v>
      </c>
      <c r="K60" s="40">
        <v>1.7500000000000002E-2</v>
      </c>
      <c r="L60" s="42">
        <v>-2596.3210583333334</v>
      </c>
      <c r="M60" s="51">
        <v>0</v>
      </c>
      <c r="N60" s="42">
        <v>0</v>
      </c>
      <c r="O60" s="42">
        <v>-2596.3210583333334</v>
      </c>
      <c r="P60" s="42" t="s">
        <v>19</v>
      </c>
      <c r="Q60" s="42">
        <v>-86.54403527777778</v>
      </c>
      <c r="R60" s="42">
        <v>-2509.7770230555557</v>
      </c>
    </row>
    <row r="61" spans="1:18" x14ac:dyDescent="0.25">
      <c r="A61" s="40" t="s">
        <v>20</v>
      </c>
      <c r="B61" s="40" t="s">
        <v>173</v>
      </c>
      <c r="C61" s="40" t="s">
        <v>174</v>
      </c>
      <c r="D61" s="40" t="s">
        <v>171</v>
      </c>
      <c r="E61" s="40" t="s">
        <v>172</v>
      </c>
      <c r="F61" s="41">
        <v>44834</v>
      </c>
      <c r="G61" s="41">
        <v>44864</v>
      </c>
      <c r="H61" s="43">
        <v>1780334.44</v>
      </c>
      <c r="I61" s="40" t="s">
        <v>31</v>
      </c>
      <c r="J61" s="40">
        <v>30</v>
      </c>
      <c r="K61" s="40">
        <v>1.7500000000000002E-2</v>
      </c>
      <c r="L61" s="42">
        <v>-2596.3210583333334</v>
      </c>
      <c r="M61" s="51">
        <v>0</v>
      </c>
      <c r="N61" s="42">
        <v>0</v>
      </c>
      <c r="O61" s="42">
        <v>-2596.3210583333334</v>
      </c>
      <c r="P61" s="42" t="s">
        <v>19</v>
      </c>
      <c r="Q61" s="42">
        <v>-86.54403527777778</v>
      </c>
      <c r="R61" s="42">
        <v>-2509.7770230555557</v>
      </c>
    </row>
    <row r="62" spans="1:18" x14ac:dyDescent="0.25">
      <c r="A62" s="40" t="s">
        <v>20</v>
      </c>
      <c r="B62" s="40" t="s">
        <v>175</v>
      </c>
      <c r="C62" s="40" t="s">
        <v>176</v>
      </c>
      <c r="D62" s="40" t="s">
        <v>91</v>
      </c>
      <c r="E62" s="40" t="s">
        <v>41</v>
      </c>
      <c r="F62" s="41">
        <v>44800</v>
      </c>
      <c r="G62" s="41">
        <v>44892</v>
      </c>
      <c r="H62" s="43">
        <v>6333949.1900000004</v>
      </c>
      <c r="I62" s="40" t="s">
        <v>31</v>
      </c>
      <c r="J62" s="40">
        <v>92</v>
      </c>
      <c r="K62" s="40">
        <v>1.4E-2</v>
      </c>
      <c r="L62" s="42">
        <v>-22661.462657555556</v>
      </c>
      <c r="M62" s="51">
        <v>0</v>
      </c>
      <c r="N62" s="42">
        <v>0</v>
      </c>
      <c r="O62" s="42">
        <v>-22661.462657555556</v>
      </c>
      <c r="P62" s="42" t="s">
        <v>19</v>
      </c>
      <c r="Q62" s="42">
        <v>-8621.2086197222234</v>
      </c>
      <c r="R62" s="42">
        <v>-14040.254037833332</v>
      </c>
    </row>
    <row r="63" spans="1:18" x14ac:dyDescent="0.25">
      <c r="A63" s="40" t="s">
        <v>20</v>
      </c>
      <c r="B63" s="40" t="s">
        <v>177</v>
      </c>
      <c r="C63" s="40" t="s">
        <v>178</v>
      </c>
      <c r="D63" s="40" t="s">
        <v>179</v>
      </c>
      <c r="E63" s="40" t="s">
        <v>41</v>
      </c>
      <c r="F63" s="41">
        <v>44811</v>
      </c>
      <c r="G63" s="41">
        <v>44841</v>
      </c>
      <c r="H63" s="43">
        <v>218852.13</v>
      </c>
      <c r="I63" s="40" t="s">
        <v>31</v>
      </c>
      <c r="J63" s="40">
        <v>30</v>
      </c>
      <c r="K63" s="40">
        <v>1.5699999999999999E-2</v>
      </c>
      <c r="L63" s="42">
        <v>-286.33153674999994</v>
      </c>
      <c r="M63" s="51">
        <v>0</v>
      </c>
      <c r="N63" s="42">
        <v>0</v>
      </c>
      <c r="O63" s="42">
        <v>-286.33153674999994</v>
      </c>
      <c r="P63" s="42" t="s">
        <v>19</v>
      </c>
      <c r="Q63" s="42">
        <v>-229.06522939999996</v>
      </c>
      <c r="R63" s="42">
        <v>-57.266307349999991</v>
      </c>
    </row>
    <row r="64" spans="1:18" x14ac:dyDescent="0.25">
      <c r="A64" s="40" t="s">
        <v>20</v>
      </c>
      <c r="B64" s="40" t="s">
        <v>180</v>
      </c>
      <c r="C64" s="40" t="s">
        <v>181</v>
      </c>
      <c r="D64" s="40" t="s">
        <v>182</v>
      </c>
      <c r="E64" s="40" t="s">
        <v>41</v>
      </c>
      <c r="F64" s="41">
        <v>44824</v>
      </c>
      <c r="G64" s="41">
        <v>44854</v>
      </c>
      <c r="H64" s="43">
        <v>106695.97</v>
      </c>
      <c r="I64" s="40" t="s">
        <v>31</v>
      </c>
      <c r="J64" s="40">
        <v>30</v>
      </c>
      <c r="K64" s="40">
        <v>1.35E-2</v>
      </c>
      <c r="L64" s="42">
        <v>-120.03296624999999</v>
      </c>
      <c r="M64" s="51">
        <v>0</v>
      </c>
      <c r="N64" s="42">
        <v>0</v>
      </c>
      <c r="O64" s="42">
        <v>-120.03296624999999</v>
      </c>
      <c r="P64" s="42" t="s">
        <v>19</v>
      </c>
      <c r="Q64" s="42">
        <v>-44.012087624999992</v>
      </c>
      <c r="R64" s="42">
        <v>-76.020878624999995</v>
      </c>
    </row>
    <row r="65" spans="1:18" x14ac:dyDescent="0.25">
      <c r="A65" s="40" t="s">
        <v>20</v>
      </c>
      <c r="B65" s="40" t="s">
        <v>183</v>
      </c>
      <c r="C65" s="40" t="s">
        <v>184</v>
      </c>
      <c r="D65" s="40" t="s">
        <v>182</v>
      </c>
      <c r="E65" s="40" t="s">
        <v>41</v>
      </c>
      <c r="F65" s="41">
        <v>44824</v>
      </c>
      <c r="G65" s="41">
        <v>44854</v>
      </c>
      <c r="H65" s="43">
        <v>133568.57</v>
      </c>
      <c r="I65" s="40" t="s">
        <v>31</v>
      </c>
      <c r="J65" s="40">
        <v>30</v>
      </c>
      <c r="K65" s="40">
        <v>1.35E-2</v>
      </c>
      <c r="L65" s="42">
        <v>-150.26464125000001</v>
      </c>
      <c r="M65" s="51">
        <v>0</v>
      </c>
      <c r="N65" s="42">
        <v>0</v>
      </c>
      <c r="O65" s="42">
        <v>-150.26464125000001</v>
      </c>
      <c r="P65" s="42" t="s">
        <v>19</v>
      </c>
      <c r="Q65" s="42">
        <v>-55.097035124999998</v>
      </c>
      <c r="R65" s="42">
        <v>-95.167606125000006</v>
      </c>
    </row>
    <row r="66" spans="1:18" x14ac:dyDescent="0.25">
      <c r="A66" s="40" t="s">
        <v>20</v>
      </c>
      <c r="B66" s="40" t="s">
        <v>185</v>
      </c>
      <c r="C66" s="40" t="s">
        <v>186</v>
      </c>
      <c r="D66" s="40" t="s">
        <v>187</v>
      </c>
      <c r="E66" s="40" t="s">
        <v>188</v>
      </c>
      <c r="F66" s="41">
        <v>44834</v>
      </c>
      <c r="G66" s="41">
        <v>44926</v>
      </c>
      <c r="H66" s="43">
        <v>612000</v>
      </c>
      <c r="I66" s="40" t="s">
        <v>31</v>
      </c>
      <c r="J66" s="40">
        <v>92</v>
      </c>
      <c r="K66" s="40">
        <v>1.1930000000000001E-2</v>
      </c>
      <c r="L66" s="42">
        <v>-1865.8520000000001</v>
      </c>
      <c r="M66" s="51">
        <v>1.95E-2</v>
      </c>
      <c r="N66" s="42">
        <v>-3049.7999999999997</v>
      </c>
      <c r="O66" s="42">
        <v>-4915.652</v>
      </c>
      <c r="P66" s="42" t="s">
        <v>19</v>
      </c>
      <c r="Q66" s="42">
        <v>-53.430999999999997</v>
      </c>
      <c r="R66" s="42">
        <v>-4862.2209999999995</v>
      </c>
    </row>
    <row r="67" spans="1:18" x14ac:dyDescent="0.25">
      <c r="A67" s="40" t="s">
        <v>20</v>
      </c>
      <c r="B67" s="40" t="s">
        <v>189</v>
      </c>
      <c r="C67" s="40" t="s">
        <v>190</v>
      </c>
      <c r="D67" s="40" t="s">
        <v>187</v>
      </c>
      <c r="E67" s="40" t="s">
        <v>188</v>
      </c>
      <c r="F67" s="41">
        <v>44834</v>
      </c>
      <c r="G67" s="41">
        <v>44926</v>
      </c>
      <c r="H67" s="43">
        <v>1816206</v>
      </c>
      <c r="I67" s="40" t="s">
        <v>31</v>
      </c>
      <c r="J67" s="40">
        <v>92</v>
      </c>
      <c r="K67" s="40">
        <v>1.1930000000000001E-2</v>
      </c>
      <c r="L67" s="42">
        <v>-5537.2084926666666</v>
      </c>
      <c r="M67" s="51">
        <v>1.95E-2</v>
      </c>
      <c r="N67" s="42">
        <v>-9050.7598999999991</v>
      </c>
      <c r="O67" s="42">
        <v>-14587.968392666666</v>
      </c>
      <c r="P67" s="42" t="s">
        <v>19</v>
      </c>
      <c r="Q67" s="42">
        <v>-158.56487383333331</v>
      </c>
      <c r="R67" s="42">
        <v>-14429.403518833331</v>
      </c>
    </row>
    <row r="68" spans="1:18" x14ac:dyDescent="0.25">
      <c r="A68" s="40" t="s">
        <v>20</v>
      </c>
      <c r="B68" s="40" t="s">
        <v>191</v>
      </c>
      <c r="C68" s="40" t="s">
        <v>192</v>
      </c>
      <c r="D68" s="40" t="s">
        <v>193</v>
      </c>
      <c r="E68" s="40" t="s">
        <v>194</v>
      </c>
      <c r="F68" s="41">
        <v>44747</v>
      </c>
      <c r="G68" s="41">
        <v>44839</v>
      </c>
      <c r="H68" s="43">
        <v>416666.59</v>
      </c>
      <c r="I68" s="40" t="s">
        <v>31</v>
      </c>
      <c r="J68" s="40">
        <v>90</v>
      </c>
      <c r="K68" s="40">
        <v>1.0500000000000001E-2</v>
      </c>
      <c r="L68" s="42">
        <v>-1093.7497987500001</v>
      </c>
      <c r="M68" s="51">
        <v>0</v>
      </c>
      <c r="N68" s="42">
        <v>0</v>
      </c>
      <c r="O68" s="42">
        <v>-1093.7497987500001</v>
      </c>
      <c r="P68" s="42" t="s">
        <v>19</v>
      </c>
      <c r="Q68" s="42">
        <v>-1069.4442476666668</v>
      </c>
      <c r="R68" s="42">
        <v>-48.611102166666669</v>
      </c>
    </row>
    <row r="69" spans="1:18" x14ac:dyDescent="0.25">
      <c r="A69" s="40" t="s">
        <v>20</v>
      </c>
      <c r="B69" s="40" t="s">
        <v>195</v>
      </c>
      <c r="C69" s="40" t="s">
        <v>196</v>
      </c>
      <c r="D69" s="40" t="s">
        <v>40</v>
      </c>
      <c r="E69" s="40" t="s">
        <v>41</v>
      </c>
      <c r="F69" s="41">
        <v>44770</v>
      </c>
      <c r="G69" s="41">
        <v>44862</v>
      </c>
      <c r="H69" s="43">
        <v>699096.69</v>
      </c>
      <c r="I69" s="40" t="s">
        <v>31</v>
      </c>
      <c r="J69" s="40">
        <v>92</v>
      </c>
      <c r="K69" s="40">
        <v>0</v>
      </c>
      <c r="L69" s="42">
        <v>0</v>
      </c>
      <c r="M69" s="51">
        <v>1.7000000000000001E-2</v>
      </c>
      <c r="N69" s="42">
        <v>-3037.1867309999998</v>
      </c>
      <c r="O69" s="42">
        <v>-3037.1867309999998</v>
      </c>
      <c r="P69" s="42" t="s">
        <v>19</v>
      </c>
      <c r="Q69" s="42">
        <v>-2145.8384512499997</v>
      </c>
      <c r="R69" s="42">
        <v>-891.34827974999996</v>
      </c>
    </row>
    <row r="70" spans="1:18" x14ac:dyDescent="0.25">
      <c r="A70" s="40" t="s">
        <v>20</v>
      </c>
      <c r="B70" s="40" t="s">
        <v>197</v>
      </c>
      <c r="C70" s="40" t="s">
        <v>198</v>
      </c>
      <c r="D70" s="40" t="s">
        <v>85</v>
      </c>
      <c r="E70" s="40" t="s">
        <v>41</v>
      </c>
      <c r="F70" s="41">
        <v>44743</v>
      </c>
      <c r="G70" s="41">
        <v>44835</v>
      </c>
      <c r="H70" s="43">
        <v>1882368.76</v>
      </c>
      <c r="I70" s="40" t="s">
        <v>31</v>
      </c>
      <c r="J70" s="40">
        <v>92</v>
      </c>
      <c r="K70" s="40">
        <v>-3.3800000000000002E-3</v>
      </c>
      <c r="L70" s="42">
        <v>1625.9483044711112</v>
      </c>
      <c r="M70" s="51">
        <v>1.9E-2</v>
      </c>
      <c r="N70" s="42">
        <v>-9139.9460902222218</v>
      </c>
      <c r="O70" s="42">
        <v>-7513.9977857511103</v>
      </c>
      <c r="P70" s="42" t="s">
        <v>19</v>
      </c>
      <c r="Q70" s="42">
        <v>-7513.9977857511103</v>
      </c>
      <c r="R70" s="42">
        <v>0</v>
      </c>
    </row>
    <row r="71" spans="1:18" x14ac:dyDescent="0.25">
      <c r="A71" s="40" t="s">
        <v>20</v>
      </c>
      <c r="B71" s="40" t="s">
        <v>199</v>
      </c>
      <c r="C71" s="40" t="s">
        <v>200</v>
      </c>
      <c r="D71" s="40" t="s">
        <v>118</v>
      </c>
      <c r="E71" s="40" t="s">
        <v>41</v>
      </c>
      <c r="F71" s="41">
        <v>44743</v>
      </c>
      <c r="G71" s="41">
        <v>44835</v>
      </c>
      <c r="H71" s="43">
        <v>1532047.33</v>
      </c>
      <c r="I71" s="40" t="s">
        <v>31</v>
      </c>
      <c r="J71" s="40">
        <v>92</v>
      </c>
      <c r="K71" s="40">
        <v>-3.3500000000000001E-3</v>
      </c>
      <c r="L71" s="42">
        <v>1311.6027419611112</v>
      </c>
      <c r="M71" s="51">
        <v>1.6E-2</v>
      </c>
      <c r="N71" s="42">
        <v>-6264.3713048888885</v>
      </c>
      <c r="O71" s="42">
        <v>-4952.7685629277776</v>
      </c>
      <c r="P71" s="42" t="s">
        <v>19</v>
      </c>
      <c r="Q71" s="42">
        <v>-4952.7685629277776</v>
      </c>
      <c r="R71" s="42">
        <v>0</v>
      </c>
    </row>
    <row r="72" spans="1:18" x14ac:dyDescent="0.25">
      <c r="A72" s="40" t="s">
        <v>20</v>
      </c>
      <c r="B72" s="40" t="s">
        <v>201</v>
      </c>
      <c r="C72" s="40" t="s">
        <v>202</v>
      </c>
      <c r="D72" s="40" t="s">
        <v>125</v>
      </c>
      <c r="E72" s="40" t="s">
        <v>126</v>
      </c>
      <c r="F72" s="41">
        <v>44518</v>
      </c>
      <c r="G72" s="41">
        <v>44883</v>
      </c>
      <c r="H72" s="43">
        <v>12000000</v>
      </c>
      <c r="I72" s="40" t="s">
        <v>31</v>
      </c>
      <c r="J72" s="40">
        <v>365</v>
      </c>
      <c r="K72" s="40">
        <v>1.9199999999999998E-2</v>
      </c>
      <c r="L72" s="42">
        <v>-230399.99999999997</v>
      </c>
      <c r="M72" s="51">
        <v>0</v>
      </c>
      <c r="N72" s="42">
        <v>0</v>
      </c>
      <c r="O72" s="42">
        <v>-230399.99999999997</v>
      </c>
      <c r="P72" s="42" t="s">
        <v>19</v>
      </c>
      <c r="Q72" s="42">
        <v>-200100.82191780818</v>
      </c>
      <c r="R72" s="42">
        <v>-30299.178082191775</v>
      </c>
    </row>
    <row r="73" spans="1:18" x14ac:dyDescent="0.25">
      <c r="A73" s="40" t="s">
        <v>20</v>
      </c>
      <c r="B73" s="40" t="s">
        <v>203</v>
      </c>
      <c r="C73" s="40" t="s">
        <v>204</v>
      </c>
      <c r="D73" s="40" t="s">
        <v>205</v>
      </c>
      <c r="E73" s="40" t="s">
        <v>206</v>
      </c>
      <c r="F73" s="41">
        <v>44813</v>
      </c>
      <c r="G73" s="41">
        <v>44904</v>
      </c>
      <c r="H73" s="43">
        <v>12750000</v>
      </c>
      <c r="I73" s="40" t="s">
        <v>31</v>
      </c>
      <c r="J73" s="40">
        <v>91</v>
      </c>
      <c r="K73" s="40">
        <v>8.2199999999999999E-3</v>
      </c>
      <c r="L73" s="42">
        <v>-26492.375</v>
      </c>
      <c r="M73" s="51">
        <v>2.1000000000000001E-2</v>
      </c>
      <c r="N73" s="42">
        <v>-67681.25</v>
      </c>
      <c r="O73" s="42">
        <v>-94173.625</v>
      </c>
      <c r="P73" s="42" t="s">
        <v>19</v>
      </c>
      <c r="Q73" s="42">
        <v>-22767.25</v>
      </c>
      <c r="R73" s="42">
        <v>-71406.375</v>
      </c>
    </row>
    <row r="74" spans="1:18" x14ac:dyDescent="0.25">
      <c r="A74" s="40" t="s">
        <v>20</v>
      </c>
      <c r="B74" s="40" t="s">
        <v>207</v>
      </c>
      <c r="C74" s="40" t="s">
        <v>208</v>
      </c>
      <c r="D74" s="40" t="s">
        <v>44</v>
      </c>
      <c r="E74" s="40" t="s">
        <v>41</v>
      </c>
      <c r="F74" s="41">
        <v>44743</v>
      </c>
      <c r="G74" s="41">
        <v>44835</v>
      </c>
      <c r="H74" s="43">
        <v>17543742.199999999</v>
      </c>
      <c r="I74" s="40" t="s">
        <v>31</v>
      </c>
      <c r="J74" s="40">
        <v>92</v>
      </c>
      <c r="K74" s="40">
        <v>0</v>
      </c>
      <c r="L74" s="42">
        <v>0</v>
      </c>
      <c r="M74" s="51">
        <v>1.4999999999999999E-2</v>
      </c>
      <c r="N74" s="42">
        <v>-67251.011766666648</v>
      </c>
      <c r="O74" s="42">
        <v>-67251.011766666648</v>
      </c>
      <c r="P74" s="42" t="s">
        <v>19</v>
      </c>
      <c r="Q74" s="42">
        <v>-67251.011766666648</v>
      </c>
      <c r="R74" s="42">
        <v>0</v>
      </c>
    </row>
    <row r="75" spans="1:18" x14ac:dyDescent="0.25">
      <c r="A75" s="40" t="s">
        <v>20</v>
      </c>
      <c r="B75" s="40" t="s">
        <v>209</v>
      </c>
      <c r="C75" s="40" t="s">
        <v>210</v>
      </c>
      <c r="D75" s="40" t="s">
        <v>109</v>
      </c>
      <c r="E75" s="40" t="s">
        <v>41</v>
      </c>
      <c r="F75" s="41">
        <v>44755</v>
      </c>
      <c r="G75" s="41">
        <v>44847</v>
      </c>
      <c r="H75" s="43">
        <v>6493678.5300000003</v>
      </c>
      <c r="I75" s="40" t="s">
        <v>31</v>
      </c>
      <c r="J75" s="40">
        <v>92</v>
      </c>
      <c r="K75" s="40">
        <v>-7.000000000000001E-4</v>
      </c>
      <c r="L75" s="42">
        <v>1161.6469370333334</v>
      </c>
      <c r="M75" s="51">
        <v>0</v>
      </c>
      <c r="N75" s="42">
        <v>0</v>
      </c>
      <c r="O75" s="42">
        <v>1161.6469370333334</v>
      </c>
      <c r="P75" s="42" t="s">
        <v>19</v>
      </c>
      <c r="Q75" s="42">
        <v>1010.1277713333334</v>
      </c>
      <c r="R75" s="42">
        <v>151.5191657</v>
      </c>
    </row>
    <row r="76" spans="1:18" x14ac:dyDescent="0.25">
      <c r="A76" s="40" t="s">
        <v>20</v>
      </c>
      <c r="B76" s="40" t="s">
        <v>211</v>
      </c>
      <c r="C76" s="40" t="s">
        <v>212</v>
      </c>
      <c r="D76" s="40" t="s">
        <v>109</v>
      </c>
      <c r="E76" s="40" t="s">
        <v>41</v>
      </c>
      <c r="F76" s="41">
        <v>44797</v>
      </c>
      <c r="G76" s="41">
        <v>44889</v>
      </c>
      <c r="H76" s="43">
        <v>6774259.0499999998</v>
      </c>
      <c r="I76" s="40" t="s">
        <v>31</v>
      </c>
      <c r="J76" s="40">
        <v>92</v>
      </c>
      <c r="K76" s="40">
        <v>2.4599999999999999E-3</v>
      </c>
      <c r="L76" s="42">
        <v>-4258.7508560999995</v>
      </c>
      <c r="M76" s="51">
        <v>1.46E-2</v>
      </c>
      <c r="N76" s="42">
        <v>-25275.513210999998</v>
      </c>
      <c r="O76" s="42">
        <v>-29534.264067099997</v>
      </c>
      <c r="P76" s="42" t="s">
        <v>19</v>
      </c>
      <c r="Q76" s="42">
        <v>-12198.93515815</v>
      </c>
      <c r="R76" s="42">
        <v>-17335.328908949999</v>
      </c>
    </row>
    <row r="77" spans="1:18" x14ac:dyDescent="0.25">
      <c r="A77" s="40" t="s">
        <v>20</v>
      </c>
      <c r="B77" s="40" t="s">
        <v>213</v>
      </c>
      <c r="C77" s="40" t="s">
        <v>214</v>
      </c>
      <c r="D77" s="40" t="s">
        <v>171</v>
      </c>
      <c r="E77" s="40" t="s">
        <v>172</v>
      </c>
      <c r="F77" s="41">
        <v>44834</v>
      </c>
      <c r="G77" s="41">
        <v>44865</v>
      </c>
      <c r="H77" s="43">
        <v>24552896.719999999</v>
      </c>
      <c r="I77" s="40" t="s">
        <v>31</v>
      </c>
      <c r="J77" s="40">
        <v>30</v>
      </c>
      <c r="K77" s="40">
        <v>1.7999999999999999E-2</v>
      </c>
      <c r="L77" s="42">
        <v>-36829.345079999992</v>
      </c>
      <c r="M77" s="51">
        <v>0</v>
      </c>
      <c r="N77" s="42">
        <v>0</v>
      </c>
      <c r="O77" s="42">
        <v>-36829.345079999992</v>
      </c>
      <c r="P77" s="42" t="s">
        <v>19</v>
      </c>
      <c r="Q77" s="42">
        <v>-1227.6448359999997</v>
      </c>
      <c r="R77" s="42">
        <v>-36829.345079999992</v>
      </c>
    </row>
    <row r="78" spans="1:18" x14ac:dyDescent="0.25">
      <c r="A78" s="40" t="s">
        <v>20</v>
      </c>
      <c r="B78" s="40" t="s">
        <v>215</v>
      </c>
      <c r="C78" s="40" t="s">
        <v>216</v>
      </c>
      <c r="D78" s="40" t="s">
        <v>40</v>
      </c>
      <c r="E78" s="40" t="s">
        <v>41</v>
      </c>
      <c r="F78" s="41">
        <v>44769</v>
      </c>
      <c r="G78" s="41">
        <v>44861</v>
      </c>
      <c r="H78" s="43">
        <v>1236731.98</v>
      </c>
      <c r="I78" s="40" t="s">
        <v>31</v>
      </c>
      <c r="J78" s="40">
        <v>92</v>
      </c>
      <c r="K78" s="40">
        <v>-3.6800000000000001E-3</v>
      </c>
      <c r="L78" s="42">
        <v>1163.0777198577778</v>
      </c>
      <c r="M78" s="51">
        <v>2.1000000000000001E-2</v>
      </c>
      <c r="N78" s="42">
        <v>-6637.1282926666672</v>
      </c>
      <c r="O78" s="42">
        <v>-5474.0505728088892</v>
      </c>
      <c r="P78" s="42" t="s">
        <v>19</v>
      </c>
      <c r="Q78" s="42">
        <v>-3927.0362804933334</v>
      </c>
      <c r="R78" s="42">
        <v>-1547.0142923155556</v>
      </c>
    </row>
    <row r="79" spans="1:18" x14ac:dyDescent="0.25">
      <c r="A79" s="40" t="s">
        <v>20</v>
      </c>
      <c r="B79" s="40" t="s">
        <v>217</v>
      </c>
      <c r="C79" s="40" t="s">
        <v>218</v>
      </c>
      <c r="D79" s="40" t="s">
        <v>219</v>
      </c>
      <c r="E79" s="40" t="s">
        <v>220</v>
      </c>
      <c r="F79" s="41">
        <v>44834</v>
      </c>
      <c r="G79" s="41">
        <v>44926</v>
      </c>
      <c r="H79" s="43">
        <v>2500000</v>
      </c>
      <c r="I79" s="40" t="s">
        <v>31</v>
      </c>
      <c r="J79" s="40">
        <v>92</v>
      </c>
      <c r="K79" s="40">
        <v>1.6E-2</v>
      </c>
      <c r="L79" s="42">
        <v>-10222.222222222221</v>
      </c>
      <c r="M79" s="51">
        <v>0</v>
      </c>
      <c r="N79" s="42">
        <v>0</v>
      </c>
      <c r="O79" s="42">
        <v>-10222.222222222221</v>
      </c>
      <c r="P79" s="42" t="s">
        <v>221</v>
      </c>
      <c r="Q79" s="42">
        <v>-111.11111111111109</v>
      </c>
      <c r="R79" s="42">
        <v>-10111.111111111109</v>
      </c>
    </row>
    <row r="80" spans="1:18" x14ac:dyDescent="0.25">
      <c r="A80" s="40" t="s">
        <v>20</v>
      </c>
      <c r="B80" s="40" t="s">
        <v>222</v>
      </c>
      <c r="C80" s="40" t="s">
        <v>223</v>
      </c>
      <c r="D80" s="40" t="s">
        <v>219</v>
      </c>
      <c r="E80" s="40" t="s">
        <v>220</v>
      </c>
      <c r="F80" s="41">
        <v>44834</v>
      </c>
      <c r="G80" s="41">
        <v>44926</v>
      </c>
      <c r="H80" s="43">
        <v>12500000</v>
      </c>
      <c r="I80" s="40" t="s">
        <v>31</v>
      </c>
      <c r="J80" s="40">
        <v>92</v>
      </c>
      <c r="K80" s="40">
        <v>1.72E-2</v>
      </c>
      <c r="L80" s="42">
        <v>-54944.444444444438</v>
      </c>
      <c r="M80" s="51">
        <v>0</v>
      </c>
      <c r="N80" s="42">
        <v>0</v>
      </c>
      <c r="O80" s="42">
        <v>-54944.444444444438</v>
      </c>
      <c r="P80" s="42" t="s">
        <v>221</v>
      </c>
      <c r="Q80" s="42">
        <v>-597.22222222222217</v>
      </c>
      <c r="R80" s="42">
        <v>-54347.222222222212</v>
      </c>
    </row>
    <row r="81" spans="1:18" x14ac:dyDescent="0.25">
      <c r="A81" s="40" t="s">
        <v>20</v>
      </c>
      <c r="B81" s="40" t="s">
        <v>224</v>
      </c>
      <c r="C81" s="40" t="s">
        <v>225</v>
      </c>
      <c r="D81" s="40" t="s">
        <v>226</v>
      </c>
      <c r="E81" s="40" t="s">
        <v>41</v>
      </c>
      <c r="F81" s="41">
        <v>44743</v>
      </c>
      <c r="G81" s="41">
        <v>44835</v>
      </c>
      <c r="H81" s="43">
        <v>1390720.1</v>
      </c>
      <c r="I81" s="40" t="s">
        <v>31</v>
      </c>
      <c r="J81" s="40">
        <v>92</v>
      </c>
      <c r="K81" s="40">
        <v>-1.7599999999999998E-3</v>
      </c>
      <c r="L81" s="42">
        <v>625.51499608888878</v>
      </c>
      <c r="M81" s="51">
        <v>1.6E-2</v>
      </c>
      <c r="N81" s="42">
        <v>-5686.4999644444451</v>
      </c>
      <c r="O81" s="42">
        <v>-5060.9849683555567</v>
      </c>
      <c r="P81" s="42" t="s">
        <v>19</v>
      </c>
      <c r="Q81" s="42">
        <v>-5060.9849683555567</v>
      </c>
      <c r="R81" s="42">
        <v>0</v>
      </c>
    </row>
    <row r="82" spans="1:18" x14ac:dyDescent="0.25">
      <c r="A82" s="40" t="s">
        <v>20</v>
      </c>
      <c r="B82" s="40" t="s">
        <v>227</v>
      </c>
      <c r="C82" s="40" t="s">
        <v>228</v>
      </c>
      <c r="D82" s="40" t="s">
        <v>162</v>
      </c>
      <c r="E82" s="40" t="s">
        <v>23</v>
      </c>
      <c r="F82" s="41">
        <v>44826</v>
      </c>
      <c r="G82" s="41">
        <v>44917</v>
      </c>
      <c r="H82" s="43">
        <v>4821428.67</v>
      </c>
      <c r="I82" s="40" t="s">
        <v>31</v>
      </c>
      <c r="J82" s="40">
        <v>91</v>
      </c>
      <c r="K82" s="40">
        <v>1.1000000000000001E-2</v>
      </c>
      <c r="L82" s="42">
        <v>-13406.250274083333</v>
      </c>
      <c r="M82" s="51">
        <v>1.4500000000000001E-2</v>
      </c>
      <c r="N82" s="42">
        <v>-17671.875361291666</v>
      </c>
      <c r="O82" s="42">
        <v>-31078.125635375</v>
      </c>
      <c r="P82" s="42" t="s">
        <v>19</v>
      </c>
      <c r="Q82" s="42">
        <v>-3073.6607771249996</v>
      </c>
      <c r="R82" s="42">
        <v>-28004.464858250001</v>
      </c>
    </row>
    <row r="83" spans="1:18" x14ac:dyDescent="0.25">
      <c r="A83" s="40" t="s">
        <v>20</v>
      </c>
      <c r="B83" s="40" t="s">
        <v>229</v>
      </c>
      <c r="C83" s="40" t="s">
        <v>230</v>
      </c>
      <c r="D83" s="40" t="s">
        <v>125</v>
      </c>
      <c r="E83" s="40" t="s">
        <v>126</v>
      </c>
      <c r="F83" s="41">
        <v>44781</v>
      </c>
      <c r="G83" s="41">
        <v>44872</v>
      </c>
      <c r="H83" s="43">
        <v>16159420.390000001</v>
      </c>
      <c r="I83" s="40" t="s">
        <v>31</v>
      </c>
      <c r="J83" s="40">
        <v>91</v>
      </c>
      <c r="K83" s="40">
        <v>2.6900000000000001E-3</v>
      </c>
      <c r="L83" s="42">
        <v>-10987.956992411389</v>
      </c>
      <c r="M83" s="51">
        <v>1.7500000000000002E-2</v>
      </c>
      <c r="N83" s="42">
        <v>-71482.991586319447</v>
      </c>
      <c r="O83" s="42">
        <v>-82470.948578730837</v>
      </c>
      <c r="P83" s="42" t="s">
        <v>19</v>
      </c>
      <c r="Q83" s="42">
        <v>-48938.804651115002</v>
      </c>
      <c r="R83" s="42">
        <v>-33532.143927615834</v>
      </c>
    </row>
    <row r="84" spans="1:18" x14ac:dyDescent="0.25">
      <c r="A84" s="40" t="s">
        <v>20</v>
      </c>
      <c r="B84" s="40" t="s">
        <v>231</v>
      </c>
      <c r="C84" s="40" t="s">
        <v>232</v>
      </c>
      <c r="D84" s="40" t="s">
        <v>79</v>
      </c>
      <c r="E84" s="40" t="s">
        <v>80</v>
      </c>
      <c r="F84" s="41">
        <v>44562</v>
      </c>
      <c r="G84" s="41">
        <v>44927</v>
      </c>
      <c r="H84" s="43">
        <v>50000000</v>
      </c>
      <c r="I84" s="40" t="s">
        <v>31</v>
      </c>
      <c r="J84" s="40">
        <v>365</v>
      </c>
      <c r="K84" s="40">
        <v>2.3E-2</v>
      </c>
      <c r="L84" s="42">
        <v>-1150000</v>
      </c>
      <c r="M84" s="51">
        <v>0</v>
      </c>
      <c r="N84" s="42">
        <v>0</v>
      </c>
      <c r="O84" s="42">
        <v>-1150000</v>
      </c>
      <c r="P84" s="42" t="s">
        <v>19</v>
      </c>
      <c r="Q84" s="42">
        <v>-860136.98630136985</v>
      </c>
      <c r="R84" s="42">
        <v>-289863.01369863015</v>
      </c>
    </row>
    <row r="85" spans="1:18" x14ac:dyDescent="0.25">
      <c r="A85" s="40" t="s">
        <v>20</v>
      </c>
      <c r="B85" s="40" t="s">
        <v>231</v>
      </c>
      <c r="C85" s="40" t="s">
        <v>232</v>
      </c>
      <c r="D85" s="40" t="s">
        <v>79</v>
      </c>
      <c r="E85" s="40" t="s">
        <v>80</v>
      </c>
      <c r="F85" s="41">
        <v>44626</v>
      </c>
      <c r="G85" s="41">
        <v>44991</v>
      </c>
      <c r="H85" s="43">
        <v>50000000</v>
      </c>
      <c r="I85" s="40" t="s">
        <v>31</v>
      </c>
      <c r="J85" s="40">
        <v>365</v>
      </c>
      <c r="K85" s="40">
        <v>2.3E-2</v>
      </c>
      <c r="L85" s="42">
        <v>-1150000</v>
      </c>
      <c r="M85" s="51">
        <v>0</v>
      </c>
      <c r="N85" s="42">
        <v>0</v>
      </c>
      <c r="O85" s="42">
        <v>-1150000</v>
      </c>
      <c r="P85" s="42" t="s">
        <v>19</v>
      </c>
      <c r="Q85" s="42">
        <v>-658493.15068493143</v>
      </c>
      <c r="R85" s="42">
        <v>-491506.84931506851</v>
      </c>
    </row>
    <row r="86" spans="1:18" x14ac:dyDescent="0.25">
      <c r="A86" s="40" t="s">
        <v>20</v>
      </c>
      <c r="B86" s="40" t="s">
        <v>233</v>
      </c>
      <c r="C86" s="40" t="s">
        <v>234</v>
      </c>
      <c r="D86" s="40" t="s">
        <v>235</v>
      </c>
      <c r="E86" s="40" t="s">
        <v>236</v>
      </c>
      <c r="F86" s="41">
        <v>44834</v>
      </c>
      <c r="G86" s="41">
        <v>44926</v>
      </c>
      <c r="H86" s="43">
        <v>5727283.8499999996</v>
      </c>
      <c r="I86" s="40" t="s">
        <v>31</v>
      </c>
      <c r="J86" s="40">
        <v>92</v>
      </c>
      <c r="K86" s="40">
        <v>1.1930000000000001E-2</v>
      </c>
      <c r="L86" s="42">
        <v>-17461.215728905554</v>
      </c>
      <c r="M86" s="51">
        <v>1.4999999999999999E-2</v>
      </c>
      <c r="N86" s="42">
        <v>-21954.588091666661</v>
      </c>
      <c r="O86" s="42">
        <v>-39415.803820572211</v>
      </c>
      <c r="P86" s="42" t="s">
        <v>19</v>
      </c>
      <c r="Q86" s="42">
        <v>-428.43265022361101</v>
      </c>
      <c r="R86" s="42">
        <v>-38987.371170348597</v>
      </c>
    </row>
    <row r="87" spans="1:18" x14ac:dyDescent="0.25">
      <c r="A87" s="40" t="s">
        <v>20</v>
      </c>
      <c r="B87" s="40" t="s">
        <v>237</v>
      </c>
      <c r="C87" s="40" t="s">
        <v>238</v>
      </c>
      <c r="D87" s="40" t="s">
        <v>239</v>
      </c>
      <c r="E87" s="40" t="s">
        <v>41</v>
      </c>
      <c r="F87" s="41">
        <v>44743</v>
      </c>
      <c r="G87" s="41">
        <v>44835</v>
      </c>
      <c r="H87" s="43">
        <v>4297256.22</v>
      </c>
      <c r="I87" s="40" t="s">
        <v>31</v>
      </c>
      <c r="J87" s="40">
        <v>92</v>
      </c>
      <c r="K87" s="40">
        <v>0</v>
      </c>
      <c r="L87" s="42">
        <v>0</v>
      </c>
      <c r="M87" s="51">
        <v>1.6E-2</v>
      </c>
      <c r="N87" s="42">
        <v>-17571.003210666666</v>
      </c>
      <c r="O87" s="42">
        <v>-17571.003210666666</v>
      </c>
      <c r="P87" s="42" t="s">
        <v>19</v>
      </c>
      <c r="Q87" s="42">
        <v>-17571.003210666666</v>
      </c>
      <c r="R87" s="42">
        <v>0</v>
      </c>
    </row>
    <row r="88" spans="1:18" x14ac:dyDescent="0.25">
      <c r="A88" s="40" t="s">
        <v>20</v>
      </c>
      <c r="B88" s="40" t="s">
        <v>240</v>
      </c>
      <c r="C88" s="40" t="s">
        <v>241</v>
      </c>
      <c r="D88" s="40" t="s">
        <v>44</v>
      </c>
      <c r="E88" s="40" t="s">
        <v>41</v>
      </c>
      <c r="F88" s="41">
        <v>44743</v>
      </c>
      <c r="G88" s="41">
        <v>44835</v>
      </c>
      <c r="H88" s="43">
        <v>2786338.68</v>
      </c>
      <c r="I88" s="40" t="s">
        <v>31</v>
      </c>
      <c r="J88" s="40">
        <v>92</v>
      </c>
      <c r="K88" s="40">
        <v>0</v>
      </c>
      <c r="L88" s="42">
        <v>0</v>
      </c>
      <c r="M88" s="51">
        <v>2.0500000000000001E-2</v>
      </c>
      <c r="N88" s="42">
        <v>-14597.318751333334</v>
      </c>
      <c r="O88" s="42">
        <v>-14597.318751333334</v>
      </c>
      <c r="P88" s="42" t="s">
        <v>19</v>
      </c>
      <c r="Q88" s="42">
        <v>-14597.318751333334</v>
      </c>
      <c r="R88" s="42">
        <v>0</v>
      </c>
    </row>
    <row r="89" spans="1:18" x14ac:dyDescent="0.25">
      <c r="A89" s="40" t="s">
        <v>20</v>
      </c>
      <c r="B89" s="40" t="s">
        <v>242</v>
      </c>
      <c r="C89" s="40" t="s">
        <v>243</v>
      </c>
      <c r="D89" s="40" t="s">
        <v>244</v>
      </c>
      <c r="E89" s="40" t="s">
        <v>245</v>
      </c>
      <c r="F89" s="41">
        <v>44805</v>
      </c>
      <c r="G89" s="41">
        <v>44835</v>
      </c>
      <c r="H89" s="43">
        <v>8116002.9100000001</v>
      </c>
      <c r="I89" s="40" t="s">
        <v>31</v>
      </c>
      <c r="J89" s="40">
        <v>30</v>
      </c>
      <c r="K89" s="40">
        <v>6.1999999999999998E-3</v>
      </c>
      <c r="L89" s="42">
        <v>-4193.2681701666661</v>
      </c>
      <c r="M89" s="51">
        <v>0</v>
      </c>
      <c r="N89" s="42">
        <v>0</v>
      </c>
      <c r="O89" s="42">
        <v>-4193.2681701666661</v>
      </c>
      <c r="P89" s="42" t="s">
        <v>19</v>
      </c>
      <c r="Q89" s="42">
        <v>-4193.2681701666661</v>
      </c>
      <c r="R89" s="42">
        <v>0</v>
      </c>
    </row>
    <row r="90" spans="1:18" x14ac:dyDescent="0.25">
      <c r="A90" s="40" t="s">
        <v>20</v>
      </c>
      <c r="B90" s="40" t="s">
        <v>246</v>
      </c>
      <c r="C90" s="40" t="s">
        <v>247</v>
      </c>
      <c r="D90" s="40" t="s">
        <v>248</v>
      </c>
      <c r="E90" s="40" t="s">
        <v>249</v>
      </c>
      <c r="F90" s="41">
        <v>44791</v>
      </c>
      <c r="G90" s="41">
        <v>44883</v>
      </c>
      <c r="H90" s="43">
        <v>1938548.74</v>
      </c>
      <c r="I90" s="40" t="s">
        <v>31</v>
      </c>
      <c r="J90" s="40">
        <v>90</v>
      </c>
      <c r="K90" s="40">
        <v>3.3300000000000001E-3</v>
      </c>
      <c r="L90" s="42">
        <v>-1613.84182605</v>
      </c>
      <c r="M90" s="51">
        <v>1.6E-2</v>
      </c>
      <c r="N90" s="42">
        <v>-7754.1949599999998</v>
      </c>
      <c r="O90" s="42">
        <v>-9368.0367860499991</v>
      </c>
      <c r="P90" s="42" t="s">
        <v>19</v>
      </c>
      <c r="Q90" s="42">
        <v>-4579.9290954022217</v>
      </c>
      <c r="R90" s="42">
        <v>-4996.2862858933331</v>
      </c>
    </row>
    <row r="91" spans="1:18" x14ac:dyDescent="0.25">
      <c r="A91" s="40" t="s">
        <v>20</v>
      </c>
      <c r="B91" s="40" t="s">
        <v>250</v>
      </c>
      <c r="C91" s="40" t="s">
        <v>251</v>
      </c>
      <c r="D91" s="40" t="s">
        <v>252</v>
      </c>
      <c r="E91" s="40" t="s">
        <v>253</v>
      </c>
      <c r="F91" s="41">
        <v>44834</v>
      </c>
      <c r="G91" s="41">
        <v>44926</v>
      </c>
      <c r="H91" s="43">
        <v>6850000</v>
      </c>
      <c r="I91" s="40" t="s">
        <v>31</v>
      </c>
      <c r="J91" s="40">
        <v>92</v>
      </c>
      <c r="K91" s="40">
        <v>1.35E-2</v>
      </c>
      <c r="L91" s="42">
        <v>-23632.499999999996</v>
      </c>
      <c r="M91" s="51">
        <v>0</v>
      </c>
      <c r="N91" s="42">
        <v>0</v>
      </c>
      <c r="O91" s="42">
        <v>-23632.499999999996</v>
      </c>
      <c r="P91" s="42" t="s">
        <v>221</v>
      </c>
      <c r="Q91" s="42">
        <v>-256.87499999999994</v>
      </c>
      <c r="R91" s="42">
        <v>-23375.624999999996</v>
      </c>
    </row>
    <row r="92" spans="1:18" x14ac:dyDescent="0.25">
      <c r="A92" s="40" t="s">
        <v>20</v>
      </c>
      <c r="B92" s="40" t="s">
        <v>254</v>
      </c>
      <c r="C92" s="40" t="s">
        <v>255</v>
      </c>
      <c r="D92" s="40" t="s">
        <v>171</v>
      </c>
      <c r="E92" s="40" t="s">
        <v>172</v>
      </c>
      <c r="F92" s="41">
        <v>44831</v>
      </c>
      <c r="G92" s="41">
        <v>44861</v>
      </c>
      <c r="H92" s="43">
        <v>14433465.67</v>
      </c>
      <c r="I92" s="40" t="s">
        <v>31</v>
      </c>
      <c r="J92" s="40">
        <v>30</v>
      </c>
      <c r="K92" s="40">
        <v>1.7999999999999999E-2</v>
      </c>
      <c r="L92" s="42">
        <v>-21650.198504999997</v>
      </c>
      <c r="M92" s="51">
        <v>0</v>
      </c>
      <c r="N92" s="42">
        <v>0</v>
      </c>
      <c r="O92" s="42">
        <v>-21650.198504999997</v>
      </c>
      <c r="P92" s="42" t="s">
        <v>19</v>
      </c>
      <c r="Q92" s="42">
        <v>-2886.6931339999996</v>
      </c>
      <c r="R92" s="42">
        <v>-18763.505370999999</v>
      </c>
    </row>
    <row r="93" spans="1:18" x14ac:dyDescent="0.25">
      <c r="A93" s="40" t="s">
        <v>20</v>
      </c>
      <c r="B93" s="40" t="s">
        <v>256</v>
      </c>
      <c r="C93" s="40" t="s">
        <v>257</v>
      </c>
      <c r="D93" s="40" t="s">
        <v>118</v>
      </c>
      <c r="E93" s="40" t="s">
        <v>41</v>
      </c>
      <c r="F93" s="41">
        <v>44834</v>
      </c>
      <c r="G93" s="41">
        <v>44926</v>
      </c>
      <c r="H93" s="43">
        <v>1147300.92</v>
      </c>
      <c r="I93" s="40" t="s">
        <v>31</v>
      </c>
      <c r="J93" s="40">
        <v>92</v>
      </c>
      <c r="K93" s="40">
        <v>7.1199999999999996E-3</v>
      </c>
      <c r="L93" s="42">
        <v>-2087.5777628799997</v>
      </c>
      <c r="M93" s="51">
        <v>1.6E-2</v>
      </c>
      <c r="N93" s="42">
        <v>-4691.1859839999988</v>
      </c>
      <c r="O93" s="42">
        <v>-6778.7637468799985</v>
      </c>
      <c r="P93" s="42" t="s">
        <v>19</v>
      </c>
      <c r="Q93" s="42">
        <v>-73.682214639999984</v>
      </c>
      <c r="R93" s="42">
        <v>-6705.0815322399985</v>
      </c>
    </row>
    <row r="94" spans="1:18" x14ac:dyDescent="0.25">
      <c r="A94" s="40" t="s">
        <v>20</v>
      </c>
      <c r="B94" s="40" t="s">
        <v>258</v>
      </c>
      <c r="C94" s="40" t="s">
        <v>259</v>
      </c>
      <c r="D94" s="40" t="s">
        <v>57</v>
      </c>
      <c r="E94" s="40" t="s">
        <v>41</v>
      </c>
      <c r="F94" s="41">
        <v>44743</v>
      </c>
      <c r="G94" s="41">
        <v>44835</v>
      </c>
      <c r="H94" s="43">
        <v>3046304.02</v>
      </c>
      <c r="I94" s="40" t="s">
        <v>31</v>
      </c>
      <c r="J94" s="40">
        <v>92</v>
      </c>
      <c r="K94" s="40">
        <v>-3.4799999999999996E-3</v>
      </c>
      <c r="L94" s="42">
        <v>2709.1797084533328</v>
      </c>
      <c r="M94" s="51">
        <v>1.7999999999999999E-2</v>
      </c>
      <c r="N94" s="42">
        <v>-14012.998491999999</v>
      </c>
      <c r="O94" s="42">
        <v>-11303.818783546667</v>
      </c>
      <c r="P94" s="42" t="s">
        <v>19</v>
      </c>
      <c r="Q94" s="42">
        <v>-11303.818783546667</v>
      </c>
      <c r="R94" s="42">
        <v>0</v>
      </c>
    </row>
    <row r="95" spans="1:18" x14ac:dyDescent="0.25">
      <c r="A95" s="40" t="s">
        <v>20</v>
      </c>
      <c r="B95" s="40" t="s">
        <v>260</v>
      </c>
      <c r="C95" s="40" t="s">
        <v>261</v>
      </c>
      <c r="D95" s="40" t="s">
        <v>262</v>
      </c>
      <c r="E95" s="40" t="s">
        <v>41</v>
      </c>
      <c r="F95" s="41">
        <v>44805</v>
      </c>
      <c r="G95" s="41">
        <v>44835</v>
      </c>
      <c r="H95" s="43">
        <v>91285.54</v>
      </c>
      <c r="I95" s="40" t="s">
        <v>31</v>
      </c>
      <c r="J95" s="40">
        <v>30</v>
      </c>
      <c r="K95" s="40">
        <v>2.6499999999999999E-2</v>
      </c>
      <c r="L95" s="42">
        <v>-201.5889008333333</v>
      </c>
      <c r="M95" s="51">
        <v>0</v>
      </c>
      <c r="N95" s="42">
        <v>0</v>
      </c>
      <c r="O95" s="42">
        <v>-201.5889008333333</v>
      </c>
      <c r="P95" s="42" t="s">
        <v>19</v>
      </c>
      <c r="Q95" s="42">
        <v>-201.5889008333333</v>
      </c>
      <c r="R95" s="42">
        <v>0</v>
      </c>
    </row>
    <row r="96" spans="1:18" x14ac:dyDescent="0.25">
      <c r="A96" s="40" t="s">
        <v>20</v>
      </c>
      <c r="B96" s="40" t="s">
        <v>263</v>
      </c>
      <c r="C96" s="40" t="s">
        <v>264</v>
      </c>
      <c r="D96" s="40" t="s">
        <v>265</v>
      </c>
      <c r="E96" s="40" t="s">
        <v>266</v>
      </c>
      <c r="F96" s="41">
        <v>44804</v>
      </c>
      <c r="G96" s="41">
        <v>44895</v>
      </c>
      <c r="H96" s="43">
        <v>3791666.74</v>
      </c>
      <c r="I96" s="40" t="s">
        <v>31</v>
      </c>
      <c r="J96" s="40">
        <v>90</v>
      </c>
      <c r="K96" s="40">
        <v>1.4E-2</v>
      </c>
      <c r="L96" s="42">
        <v>-13270.83359</v>
      </c>
      <c r="M96" s="51">
        <v>0</v>
      </c>
      <c r="N96" s="42">
        <v>0</v>
      </c>
      <c r="O96" s="42">
        <v>-13270.83359</v>
      </c>
      <c r="P96" s="42" t="s">
        <v>19</v>
      </c>
      <c r="Q96" s="42">
        <v>-4571.0649032222218</v>
      </c>
      <c r="R96" s="42">
        <v>-8847.2223933333335</v>
      </c>
    </row>
    <row r="97" spans="1:18" x14ac:dyDescent="0.25">
      <c r="A97" s="40" t="s">
        <v>20</v>
      </c>
      <c r="B97" s="40" t="s">
        <v>267</v>
      </c>
      <c r="C97" s="40" t="s">
        <v>268</v>
      </c>
      <c r="D97" s="40" t="s">
        <v>269</v>
      </c>
      <c r="E97" s="40" t="s">
        <v>270</v>
      </c>
      <c r="F97" s="41">
        <v>44809</v>
      </c>
      <c r="G97" s="41">
        <v>44900</v>
      </c>
      <c r="H97" s="43">
        <v>156250</v>
      </c>
      <c r="I97" s="40" t="s">
        <v>31</v>
      </c>
      <c r="J97" s="40">
        <v>91</v>
      </c>
      <c r="K97" s="40">
        <v>7.1199999999999996E-3</v>
      </c>
      <c r="L97" s="42">
        <v>-281.21527777777777</v>
      </c>
      <c r="M97" s="51">
        <v>2.6499999999999999E-2</v>
      </c>
      <c r="N97" s="42">
        <v>-1046.6579861111111</v>
      </c>
      <c r="O97" s="42">
        <v>-1327.8732638888889</v>
      </c>
      <c r="P97" s="42" t="s">
        <v>19</v>
      </c>
      <c r="Q97" s="42">
        <v>-379.39236111111109</v>
      </c>
      <c r="R97" s="42">
        <v>-948.48090277777783</v>
      </c>
    </row>
    <row r="98" spans="1:18" x14ac:dyDescent="0.25">
      <c r="A98" s="40" t="s">
        <v>20</v>
      </c>
      <c r="B98" s="40" t="s">
        <v>271</v>
      </c>
      <c r="C98" s="40" t="s">
        <v>272</v>
      </c>
      <c r="D98" s="40" t="s">
        <v>273</v>
      </c>
      <c r="E98" s="40" t="s">
        <v>274</v>
      </c>
      <c r="F98" s="41">
        <v>44834</v>
      </c>
      <c r="G98" s="41">
        <v>44926</v>
      </c>
      <c r="H98" s="43">
        <v>13064661.560000001</v>
      </c>
      <c r="I98" s="40" t="s">
        <v>31</v>
      </c>
      <c r="J98" s="40">
        <v>92</v>
      </c>
      <c r="K98" s="40">
        <v>1.8579999999999999E-2</v>
      </c>
      <c r="L98" s="42">
        <v>-62033.916345004443</v>
      </c>
      <c r="M98" s="51">
        <v>1.8749999999999999E-2</v>
      </c>
      <c r="N98" s="42">
        <v>-62601.503308333326</v>
      </c>
      <c r="O98" s="42">
        <v>-124635.41965333777</v>
      </c>
      <c r="P98" s="42" t="s">
        <v>19</v>
      </c>
      <c r="Q98" s="42">
        <v>-1354.7328223188888</v>
      </c>
      <c r="R98" s="42">
        <v>-123280.68683101887</v>
      </c>
    </row>
    <row r="99" spans="1:18" x14ac:dyDescent="0.25">
      <c r="A99" s="40" t="s">
        <v>20</v>
      </c>
      <c r="B99" s="40" t="s">
        <v>275</v>
      </c>
      <c r="C99" s="40" t="s">
        <v>276</v>
      </c>
      <c r="D99" s="40" t="s">
        <v>187</v>
      </c>
      <c r="E99" s="40" t="s">
        <v>188</v>
      </c>
      <c r="F99" s="41">
        <v>44834</v>
      </c>
      <c r="G99" s="41">
        <v>44926</v>
      </c>
      <c r="H99" s="43">
        <v>947360</v>
      </c>
      <c r="I99" s="40" t="s">
        <v>31</v>
      </c>
      <c r="J99" s="40">
        <v>92</v>
      </c>
      <c r="K99" s="40">
        <v>1.1930000000000001E-2</v>
      </c>
      <c r="L99" s="42">
        <v>-2888.2901155555555</v>
      </c>
      <c r="M99" s="51">
        <v>0.02</v>
      </c>
      <c r="N99" s="42">
        <v>-4842.0622222222219</v>
      </c>
      <c r="O99" s="42">
        <v>-7730.3523377777774</v>
      </c>
      <c r="P99" s="42" t="s">
        <v>19</v>
      </c>
      <c r="Q99" s="42">
        <v>-84.025568888888884</v>
      </c>
      <c r="R99" s="42">
        <v>-7646.3267688888882</v>
      </c>
    </row>
    <row r="100" spans="1:18" x14ac:dyDescent="0.25">
      <c r="A100" s="40" t="s">
        <v>20</v>
      </c>
      <c r="B100" s="40" t="s">
        <v>277</v>
      </c>
      <c r="C100" s="40" t="s">
        <v>278</v>
      </c>
      <c r="D100" s="40" t="s">
        <v>279</v>
      </c>
      <c r="E100" s="40" t="s">
        <v>280</v>
      </c>
      <c r="F100" s="41">
        <v>44824</v>
      </c>
      <c r="G100" s="41">
        <v>44854</v>
      </c>
      <c r="H100" s="43">
        <v>23900.560000000001</v>
      </c>
      <c r="I100" s="40" t="s">
        <v>31</v>
      </c>
      <c r="J100" s="40">
        <v>30</v>
      </c>
      <c r="K100" s="40">
        <v>4.5999999999999999E-2</v>
      </c>
      <c r="L100" s="42">
        <v>-91.618813333333335</v>
      </c>
      <c r="M100" s="51">
        <v>0</v>
      </c>
      <c r="N100" s="42">
        <v>0</v>
      </c>
      <c r="O100" s="42">
        <v>-91.618813333333335</v>
      </c>
      <c r="P100" s="42" t="s">
        <v>19</v>
      </c>
      <c r="Q100" s="42">
        <v>-33.593564888888885</v>
      </c>
      <c r="R100" s="42">
        <v>-58.025248444444443</v>
      </c>
    </row>
    <row r="101" spans="1:18" x14ac:dyDescent="0.25">
      <c r="A101" s="40" t="s">
        <v>20</v>
      </c>
      <c r="B101" s="40" t="s">
        <v>281</v>
      </c>
      <c r="C101" s="40" t="s">
        <v>282</v>
      </c>
      <c r="D101" s="40" t="s">
        <v>279</v>
      </c>
      <c r="E101" s="40" t="s">
        <v>280</v>
      </c>
      <c r="F101" s="41">
        <v>44824</v>
      </c>
      <c r="G101" s="41">
        <v>44854</v>
      </c>
      <c r="H101" s="43">
        <v>23761.41</v>
      </c>
      <c r="I101" s="40" t="s">
        <v>31</v>
      </c>
      <c r="J101" s="40">
        <v>30</v>
      </c>
      <c r="K101" s="40">
        <v>4.5999999999999999E-2</v>
      </c>
      <c r="L101" s="42">
        <v>-91.085404999999994</v>
      </c>
      <c r="M101" s="51">
        <v>0</v>
      </c>
      <c r="N101" s="42">
        <v>0</v>
      </c>
      <c r="O101" s="42">
        <v>-91.085404999999994</v>
      </c>
      <c r="P101" s="42" t="s">
        <v>19</v>
      </c>
      <c r="Q101" s="42">
        <v>-33.397981833333326</v>
      </c>
      <c r="R101" s="42">
        <v>-57.687423166666662</v>
      </c>
    </row>
    <row r="102" spans="1:18" x14ac:dyDescent="0.25">
      <c r="A102" s="40" t="s">
        <v>20</v>
      </c>
      <c r="B102" s="40" t="s">
        <v>283</v>
      </c>
      <c r="C102" s="40" t="s">
        <v>284</v>
      </c>
      <c r="D102" s="40" t="s">
        <v>125</v>
      </c>
      <c r="E102" s="40" t="s">
        <v>126</v>
      </c>
      <c r="F102" s="41">
        <v>44747</v>
      </c>
      <c r="G102" s="41">
        <v>44931</v>
      </c>
      <c r="H102" s="43">
        <v>11000000</v>
      </c>
      <c r="I102" s="40" t="s">
        <v>31</v>
      </c>
      <c r="J102" s="40">
        <v>184</v>
      </c>
      <c r="K102" s="40">
        <v>2.3799999999999997E-3</v>
      </c>
      <c r="L102" s="42">
        <v>-13380.888888888887</v>
      </c>
      <c r="M102" s="51">
        <v>1.7500000000000002E-2</v>
      </c>
      <c r="N102" s="42">
        <v>-98388.888888888891</v>
      </c>
      <c r="O102" s="42">
        <v>-111769.77777777778</v>
      </c>
      <c r="P102" s="42" t="s">
        <v>19</v>
      </c>
      <c r="Q102" s="42">
        <v>-53455.111111111117</v>
      </c>
      <c r="R102" s="42">
        <v>-58314.666666666664</v>
      </c>
    </row>
    <row r="103" spans="1:18" x14ac:dyDescent="0.25">
      <c r="A103" s="40" t="s">
        <v>20</v>
      </c>
      <c r="B103" s="40" t="s">
        <v>285</v>
      </c>
      <c r="C103" s="40" t="s">
        <v>286</v>
      </c>
      <c r="D103" s="40" t="s">
        <v>125</v>
      </c>
      <c r="E103" s="40" t="s">
        <v>126</v>
      </c>
      <c r="F103" s="41">
        <v>44747</v>
      </c>
      <c r="G103" s="41">
        <v>44931</v>
      </c>
      <c r="H103" s="43">
        <v>18000000</v>
      </c>
      <c r="I103" s="40" t="s">
        <v>31</v>
      </c>
      <c r="J103" s="40">
        <v>184</v>
      </c>
      <c r="K103" s="40">
        <v>2.3799999999999997E-3</v>
      </c>
      <c r="L103" s="42">
        <v>-21895.999999999996</v>
      </c>
      <c r="M103" s="51">
        <v>1.7999999999999999E-2</v>
      </c>
      <c r="N103" s="42">
        <v>-165600</v>
      </c>
      <c r="O103" s="42">
        <v>-187496</v>
      </c>
      <c r="P103" s="42" t="s">
        <v>19</v>
      </c>
      <c r="Q103" s="42">
        <v>-89672</v>
      </c>
      <c r="R103" s="42">
        <v>-97824</v>
      </c>
    </row>
    <row r="104" spans="1:18" x14ac:dyDescent="0.25">
      <c r="A104" s="40" t="s">
        <v>20</v>
      </c>
      <c r="B104" s="40" t="s">
        <v>287</v>
      </c>
      <c r="C104" s="40" t="s">
        <v>288</v>
      </c>
      <c r="D104" s="40" t="s">
        <v>289</v>
      </c>
      <c r="E104" s="40" t="s">
        <v>290</v>
      </c>
      <c r="F104" s="41">
        <v>44747</v>
      </c>
      <c r="G104" s="41">
        <v>44931</v>
      </c>
      <c r="H104" s="43">
        <v>15000000</v>
      </c>
      <c r="I104" s="40" t="s">
        <v>31</v>
      </c>
      <c r="J104" s="40">
        <v>184</v>
      </c>
      <c r="K104" s="40">
        <v>2.3799999999999997E-3</v>
      </c>
      <c r="L104" s="42">
        <v>-18246.666666666661</v>
      </c>
      <c r="M104" s="51">
        <v>0.02</v>
      </c>
      <c r="N104" s="42">
        <v>-153333.33333333331</v>
      </c>
      <c r="O104" s="42">
        <v>-171579.99999999997</v>
      </c>
      <c r="P104" s="42" t="s">
        <v>19</v>
      </c>
      <c r="Q104" s="42">
        <v>-82059.999999999985</v>
      </c>
      <c r="R104" s="42">
        <v>-89519.999999999985</v>
      </c>
    </row>
    <row r="105" spans="1:18" x14ac:dyDescent="0.25">
      <c r="A105" s="40" t="s">
        <v>20</v>
      </c>
      <c r="B105" s="40" t="s">
        <v>291</v>
      </c>
      <c r="C105" s="40" t="s">
        <v>292</v>
      </c>
      <c r="D105" s="40" t="s">
        <v>293</v>
      </c>
      <c r="E105" s="40" t="s">
        <v>294</v>
      </c>
      <c r="F105" s="41">
        <v>44747</v>
      </c>
      <c r="G105" s="41">
        <v>45112</v>
      </c>
      <c r="H105" s="43">
        <v>20000000</v>
      </c>
      <c r="I105" s="40" t="s">
        <v>31</v>
      </c>
      <c r="J105" s="40">
        <v>365</v>
      </c>
      <c r="K105" s="40">
        <v>2.7900000000000001E-2</v>
      </c>
      <c r="L105" s="42">
        <v>-558000</v>
      </c>
      <c r="M105" s="51">
        <v>0</v>
      </c>
      <c r="N105" s="42">
        <v>0</v>
      </c>
      <c r="O105" s="42">
        <v>-558000</v>
      </c>
      <c r="P105" s="42" t="s">
        <v>19</v>
      </c>
      <c r="Q105" s="42">
        <v>-134531.50684931508</v>
      </c>
      <c r="R105" s="42">
        <v>-423468.49315068492</v>
      </c>
    </row>
    <row r="106" spans="1:18" x14ac:dyDescent="0.25">
      <c r="A106" s="40" t="s">
        <v>20</v>
      </c>
      <c r="B106" s="40" t="s">
        <v>295</v>
      </c>
      <c r="C106" s="40" t="s">
        <v>296</v>
      </c>
      <c r="D106" s="40" t="s">
        <v>79</v>
      </c>
      <c r="E106" s="40" t="s">
        <v>80</v>
      </c>
      <c r="F106" s="41">
        <v>44562</v>
      </c>
      <c r="G106" s="41">
        <v>44927</v>
      </c>
      <c r="H106" s="43">
        <v>150000000</v>
      </c>
      <c r="I106" s="40" t="s">
        <v>31</v>
      </c>
      <c r="J106" s="40">
        <v>365</v>
      </c>
      <c r="K106" s="40">
        <v>2.1299999999999999E-2</v>
      </c>
      <c r="L106" s="42">
        <v>-3195000</v>
      </c>
      <c r="M106" s="51">
        <v>0</v>
      </c>
      <c r="N106" s="42">
        <v>0</v>
      </c>
      <c r="O106" s="42">
        <v>-3195000</v>
      </c>
      <c r="P106" s="42" t="s">
        <v>19</v>
      </c>
      <c r="Q106" s="42">
        <v>-2389684.9315068494</v>
      </c>
      <c r="R106" s="42">
        <v>-805315.06849315076</v>
      </c>
    </row>
    <row r="107" spans="1:18" x14ac:dyDescent="0.25">
      <c r="A107" s="40" t="s">
        <v>20</v>
      </c>
      <c r="B107" s="40" t="s">
        <v>295</v>
      </c>
      <c r="C107" s="40" t="s">
        <v>296</v>
      </c>
      <c r="D107" s="40" t="s">
        <v>79</v>
      </c>
      <c r="E107" s="40" t="s">
        <v>80</v>
      </c>
      <c r="F107" s="41">
        <v>44745</v>
      </c>
      <c r="G107" s="41">
        <v>45110</v>
      </c>
      <c r="H107" s="43">
        <v>150000000</v>
      </c>
      <c r="I107" s="40" t="s">
        <v>31</v>
      </c>
      <c r="J107" s="40">
        <v>365</v>
      </c>
      <c r="K107" s="40">
        <v>2.1299999999999999E-2</v>
      </c>
      <c r="L107" s="42">
        <v>-3195000</v>
      </c>
      <c r="M107" s="51">
        <v>0</v>
      </c>
      <c r="N107" s="42">
        <v>0</v>
      </c>
      <c r="O107" s="42">
        <v>-3195000</v>
      </c>
      <c r="P107" s="42" t="s">
        <v>19</v>
      </c>
      <c r="Q107" s="42">
        <v>-787808.21917808219</v>
      </c>
      <c r="R107" s="42">
        <v>-2407191.780821918</v>
      </c>
    </row>
    <row r="108" spans="1:18" x14ac:dyDescent="0.25">
      <c r="A108" s="40" t="s">
        <v>20</v>
      </c>
      <c r="B108" s="40" t="s">
        <v>297</v>
      </c>
      <c r="C108" s="40" t="s">
        <v>298</v>
      </c>
      <c r="D108" s="40" t="s">
        <v>79</v>
      </c>
      <c r="E108" s="40" t="s">
        <v>80</v>
      </c>
      <c r="F108" s="41">
        <v>44552</v>
      </c>
      <c r="G108" s="41">
        <v>44917</v>
      </c>
      <c r="H108" s="43">
        <v>13000000</v>
      </c>
      <c r="I108" s="40" t="s">
        <v>31</v>
      </c>
      <c r="J108" s="40">
        <v>365</v>
      </c>
      <c r="K108" s="40">
        <v>3.1399999999999997E-2</v>
      </c>
      <c r="L108" s="42">
        <v>-408199.99999999994</v>
      </c>
      <c r="M108" s="51">
        <v>0</v>
      </c>
      <c r="N108" s="42">
        <v>0</v>
      </c>
      <c r="O108" s="42">
        <v>-408199.99999999994</v>
      </c>
      <c r="P108" s="42" t="s">
        <v>19</v>
      </c>
      <c r="Q108" s="42">
        <v>-316494.7945205479</v>
      </c>
      <c r="R108" s="42">
        <v>-91705.205479452037</v>
      </c>
    </row>
    <row r="109" spans="1:18" x14ac:dyDescent="0.25">
      <c r="A109" s="40" t="s">
        <v>20</v>
      </c>
      <c r="B109" s="40" t="s">
        <v>299</v>
      </c>
      <c r="C109" s="40" t="s">
        <v>300</v>
      </c>
      <c r="D109" s="40" t="s">
        <v>301</v>
      </c>
      <c r="E109" s="40" t="s">
        <v>22</v>
      </c>
      <c r="F109" s="41">
        <v>44834</v>
      </c>
      <c r="G109" s="41">
        <v>44925</v>
      </c>
      <c r="H109" s="43">
        <v>10518750</v>
      </c>
      <c r="I109" s="40" t="s">
        <v>31</v>
      </c>
      <c r="J109" s="40">
        <v>91</v>
      </c>
      <c r="K109" s="40">
        <v>1.1930000000000001E-2</v>
      </c>
      <c r="L109" s="42">
        <v>-31720.751562500001</v>
      </c>
      <c r="M109" s="51">
        <v>0.02</v>
      </c>
      <c r="N109" s="42">
        <v>-53178.125</v>
      </c>
      <c r="O109" s="42">
        <v>-84898.876562499994</v>
      </c>
      <c r="P109" s="42" t="s">
        <v>19</v>
      </c>
      <c r="Q109" s="42">
        <v>-932.95468749999998</v>
      </c>
      <c r="R109" s="42">
        <v>-83965.921875</v>
      </c>
    </row>
    <row r="110" spans="1:18" x14ac:dyDescent="0.25">
      <c r="A110" s="40" t="s">
        <v>20</v>
      </c>
      <c r="B110" s="40" t="s">
        <v>302</v>
      </c>
      <c r="C110" s="40" t="s">
        <v>303</v>
      </c>
      <c r="D110" s="40" t="s">
        <v>244</v>
      </c>
      <c r="E110" s="40" t="s">
        <v>245</v>
      </c>
      <c r="F110" s="41">
        <v>44774</v>
      </c>
      <c r="G110" s="41">
        <v>44866</v>
      </c>
      <c r="H110" s="43">
        <v>9174127.3000000007</v>
      </c>
      <c r="I110" s="40" t="s">
        <v>31</v>
      </c>
      <c r="J110" s="40">
        <v>90</v>
      </c>
      <c r="K110" s="40">
        <v>2.1600000000000001E-2</v>
      </c>
      <c r="L110" s="42">
        <v>-49540.287420000008</v>
      </c>
      <c r="M110" s="51">
        <v>0</v>
      </c>
      <c r="N110" s="42">
        <v>0</v>
      </c>
      <c r="O110" s="42">
        <v>-49540.287420000008</v>
      </c>
      <c r="P110" s="42" t="s">
        <v>19</v>
      </c>
      <c r="Q110" s="42">
        <v>-33577.305918000005</v>
      </c>
      <c r="R110" s="42">
        <v>-17063.876778000002</v>
      </c>
    </row>
    <row r="111" spans="1:18" x14ac:dyDescent="0.25">
      <c r="A111" s="40" t="s">
        <v>20</v>
      </c>
      <c r="B111" s="40" t="s">
        <v>304</v>
      </c>
      <c r="C111" s="40" t="s">
        <v>305</v>
      </c>
      <c r="D111" s="40" t="s">
        <v>301</v>
      </c>
      <c r="E111" s="40" t="s">
        <v>22</v>
      </c>
      <c r="F111" s="41">
        <v>44834</v>
      </c>
      <c r="G111" s="41">
        <v>44926</v>
      </c>
      <c r="H111" s="43">
        <v>7931250</v>
      </c>
      <c r="I111" s="40" t="s">
        <v>31</v>
      </c>
      <c r="J111" s="40">
        <v>92</v>
      </c>
      <c r="K111" s="40">
        <v>1.1930000000000001E-2</v>
      </c>
      <c r="L111" s="42">
        <v>-24180.618750000001</v>
      </c>
      <c r="M111" s="51">
        <v>1.4999999999999999E-2</v>
      </c>
      <c r="N111" s="42">
        <v>-30403.124999999996</v>
      </c>
      <c r="O111" s="42">
        <v>-54583.743749999994</v>
      </c>
      <c r="P111" s="42" t="s">
        <v>19</v>
      </c>
      <c r="Q111" s="42">
        <v>-593.30156249999993</v>
      </c>
      <c r="R111" s="42">
        <v>-53990.44218749999</v>
      </c>
    </row>
    <row r="112" spans="1:18" x14ac:dyDescent="0.25">
      <c r="A112" s="40" t="s">
        <v>20</v>
      </c>
      <c r="B112" s="40" t="s">
        <v>306</v>
      </c>
      <c r="C112" s="40" t="s">
        <v>307</v>
      </c>
      <c r="D112" s="40" t="s">
        <v>308</v>
      </c>
      <c r="E112" s="40" t="s">
        <v>309</v>
      </c>
      <c r="F112" s="41">
        <v>44834</v>
      </c>
      <c r="G112" s="41">
        <v>44926</v>
      </c>
      <c r="H112" s="43">
        <v>6977853.1299999999</v>
      </c>
      <c r="I112" s="40" t="s">
        <v>31</v>
      </c>
      <c r="J112" s="40">
        <v>90</v>
      </c>
      <c r="K112" s="40">
        <v>5.1999999999999998E-2</v>
      </c>
      <c r="L112" s="42">
        <v>-90712.090689999997</v>
      </c>
      <c r="M112" s="51">
        <v>0</v>
      </c>
      <c r="N112" s="42">
        <v>0</v>
      </c>
      <c r="O112" s="42">
        <v>-90712.090689999997</v>
      </c>
      <c r="P112" s="42" t="s">
        <v>19</v>
      </c>
      <c r="Q112" s="42">
        <v>-1007.9121187777778</v>
      </c>
      <c r="R112" s="42">
        <v>-91720.002808777775</v>
      </c>
    </row>
    <row r="113" spans="1:18" x14ac:dyDescent="0.25">
      <c r="A113" s="40" t="s">
        <v>20</v>
      </c>
      <c r="B113" s="40" t="s">
        <v>310</v>
      </c>
      <c r="C113" s="40" t="s">
        <v>311</v>
      </c>
      <c r="D113" s="40" t="s">
        <v>301</v>
      </c>
      <c r="E113" s="40" t="s">
        <v>22</v>
      </c>
      <c r="F113" s="41">
        <v>44834</v>
      </c>
      <c r="G113" s="41">
        <v>44925</v>
      </c>
      <c r="H113" s="43">
        <v>5133552.75</v>
      </c>
      <c r="I113" s="40" t="s">
        <v>31</v>
      </c>
      <c r="J113" s="40">
        <v>91</v>
      </c>
      <c r="K113" s="40">
        <v>1.1930000000000001E-2</v>
      </c>
      <c r="L113" s="42">
        <v>-15480.941311062501</v>
      </c>
      <c r="M113" s="51">
        <v>0.02</v>
      </c>
      <c r="N113" s="42">
        <v>-25952.961125000002</v>
      </c>
      <c r="O113" s="42">
        <v>-41433.902436062504</v>
      </c>
      <c r="P113" s="42" t="s">
        <v>19</v>
      </c>
      <c r="Q113" s="42">
        <v>-455.31760918750007</v>
      </c>
      <c r="R113" s="42">
        <v>-40978.584826875005</v>
      </c>
    </row>
    <row r="114" spans="1:18" x14ac:dyDescent="0.25">
      <c r="A114" s="40" t="s">
        <v>20</v>
      </c>
      <c r="B114" s="40" t="s">
        <v>312</v>
      </c>
      <c r="C114" s="40" t="s">
        <v>313</v>
      </c>
      <c r="D114" s="40" t="s">
        <v>314</v>
      </c>
      <c r="E114" s="40" t="s">
        <v>315</v>
      </c>
      <c r="F114" s="41">
        <v>44788</v>
      </c>
      <c r="G114" s="41">
        <v>44880</v>
      </c>
      <c r="H114" s="43">
        <v>1562500</v>
      </c>
      <c r="I114" s="40" t="s">
        <v>31</v>
      </c>
      <c r="J114" s="40">
        <v>92</v>
      </c>
      <c r="K114" s="40">
        <v>3.2100000000000002E-3</v>
      </c>
      <c r="L114" s="42">
        <v>-1281.7708333333333</v>
      </c>
      <c r="M114" s="51">
        <v>1.7500000000000002E-2</v>
      </c>
      <c r="N114" s="42">
        <v>-6987.8472222222226</v>
      </c>
      <c r="O114" s="42">
        <v>-8269.6180555555566</v>
      </c>
      <c r="P114" s="42" t="s">
        <v>19</v>
      </c>
      <c r="Q114" s="42">
        <v>-4224.6961805555566</v>
      </c>
      <c r="R114" s="42">
        <v>-4044.9218750000005</v>
      </c>
    </row>
    <row r="115" spans="1:18" x14ac:dyDescent="0.25">
      <c r="A115" s="40" t="s">
        <v>20</v>
      </c>
      <c r="B115" s="40" t="s">
        <v>316</v>
      </c>
      <c r="C115" s="40" t="s">
        <v>317</v>
      </c>
      <c r="D115" s="40" t="s">
        <v>318</v>
      </c>
      <c r="E115" s="40" t="s">
        <v>319</v>
      </c>
      <c r="F115" s="41">
        <v>44834</v>
      </c>
      <c r="G115" s="41">
        <v>44835</v>
      </c>
      <c r="H115" s="43">
        <v>4470275.8499999996</v>
      </c>
      <c r="I115" s="40" t="s">
        <v>31</v>
      </c>
      <c r="J115" s="40">
        <v>1</v>
      </c>
      <c r="K115" s="40">
        <v>0</v>
      </c>
      <c r="L115" s="42">
        <v>0</v>
      </c>
      <c r="M115" s="51">
        <v>0</v>
      </c>
      <c r="N115" s="42">
        <v>0</v>
      </c>
      <c r="O115" s="42">
        <v>0</v>
      </c>
      <c r="P115" s="42" t="s">
        <v>19</v>
      </c>
      <c r="Q115" s="42">
        <v>0</v>
      </c>
      <c r="R115" s="42">
        <v>0</v>
      </c>
    </row>
    <row r="116" spans="1:18" x14ac:dyDescent="0.25">
      <c r="A116" s="40" t="s">
        <v>20</v>
      </c>
      <c r="B116" s="40" t="s">
        <v>320</v>
      </c>
      <c r="C116" s="40" t="s">
        <v>321</v>
      </c>
      <c r="D116" s="40" t="s">
        <v>322</v>
      </c>
      <c r="E116" s="40" t="s">
        <v>323</v>
      </c>
      <c r="F116" s="41">
        <v>44834</v>
      </c>
      <c r="G116" s="41">
        <v>44865</v>
      </c>
      <c r="H116" s="43">
        <v>26937565</v>
      </c>
      <c r="I116" s="40" t="s">
        <v>31</v>
      </c>
      <c r="J116" s="40">
        <v>31</v>
      </c>
      <c r="K116" s="40">
        <v>2.64E-2</v>
      </c>
      <c r="L116" s="42">
        <v>-61238.064433333333</v>
      </c>
      <c r="M116" s="51">
        <v>0</v>
      </c>
      <c r="N116" s="42">
        <v>0</v>
      </c>
      <c r="O116" s="42">
        <v>-61238.064433333333</v>
      </c>
      <c r="P116" s="42" t="s">
        <v>324</v>
      </c>
      <c r="Q116" s="42">
        <v>-1975.4214333333332</v>
      </c>
      <c r="R116" s="42">
        <v>-59262.643000000004</v>
      </c>
    </row>
    <row r="117" spans="1:18" x14ac:dyDescent="0.25">
      <c r="A117" s="40" t="s">
        <v>20</v>
      </c>
      <c r="B117" s="40" t="s">
        <v>325</v>
      </c>
      <c r="C117" s="40" t="s">
        <v>326</v>
      </c>
      <c r="D117" s="40" t="s">
        <v>76</v>
      </c>
      <c r="E117" s="40" t="s">
        <v>41</v>
      </c>
      <c r="F117" s="41">
        <v>44743</v>
      </c>
      <c r="G117" s="41">
        <v>44835</v>
      </c>
      <c r="H117" s="43">
        <v>9705240.3000000007</v>
      </c>
      <c r="I117" s="40" t="s">
        <v>31</v>
      </c>
      <c r="J117" s="40">
        <v>92</v>
      </c>
      <c r="K117" s="40">
        <v>-3.3500000000000001E-3</v>
      </c>
      <c r="L117" s="42">
        <v>8308.7640568333336</v>
      </c>
      <c r="M117" s="51">
        <v>1.6E-2</v>
      </c>
      <c r="N117" s="42">
        <v>-39683.649226666668</v>
      </c>
      <c r="O117" s="42">
        <v>-31374.885169833335</v>
      </c>
      <c r="P117" s="42" t="s">
        <v>19</v>
      </c>
      <c r="Q117" s="42">
        <v>-31374.885169833335</v>
      </c>
      <c r="R117" s="42">
        <v>0</v>
      </c>
    </row>
    <row r="118" spans="1:18" x14ac:dyDescent="0.25">
      <c r="A118" s="40" t="s">
        <v>20</v>
      </c>
      <c r="B118" s="40" t="s">
        <v>327</v>
      </c>
      <c r="C118" s="40" t="s">
        <v>328</v>
      </c>
      <c r="D118" s="40" t="s">
        <v>109</v>
      </c>
      <c r="E118" s="40" t="s">
        <v>41</v>
      </c>
      <c r="F118" s="41">
        <v>44832</v>
      </c>
      <c r="G118" s="41">
        <v>44923</v>
      </c>
      <c r="H118" s="43">
        <v>7747741.6799999997</v>
      </c>
      <c r="I118" s="40" t="s">
        <v>31</v>
      </c>
      <c r="J118" s="40">
        <v>91</v>
      </c>
      <c r="K118" s="40">
        <v>1.1679999999999999E-2</v>
      </c>
      <c r="L118" s="42">
        <v>-22874.776880106663</v>
      </c>
      <c r="M118" s="51">
        <v>1.55E-2</v>
      </c>
      <c r="N118" s="42">
        <v>-30356.082332333332</v>
      </c>
      <c r="O118" s="42">
        <v>-53230.859212439995</v>
      </c>
      <c r="P118" s="42" t="s">
        <v>19</v>
      </c>
      <c r="Q118" s="42">
        <v>-1754.8634905199999</v>
      </c>
      <c r="R118" s="42">
        <v>-51475.995721919993</v>
      </c>
    </row>
    <row r="119" spans="1:18" x14ac:dyDescent="0.25">
      <c r="A119" s="40" t="s">
        <v>20</v>
      </c>
      <c r="B119" s="40" t="s">
        <v>329</v>
      </c>
      <c r="C119" s="40" t="s">
        <v>330</v>
      </c>
      <c r="D119" s="40" t="s">
        <v>109</v>
      </c>
      <c r="E119" s="40" t="s">
        <v>41</v>
      </c>
      <c r="F119" s="41">
        <v>44743</v>
      </c>
      <c r="G119" s="41">
        <v>44835</v>
      </c>
      <c r="H119" s="43">
        <v>6111413.8399999999</v>
      </c>
      <c r="I119" s="40" t="s">
        <v>31</v>
      </c>
      <c r="J119" s="40">
        <v>92</v>
      </c>
      <c r="K119" s="40">
        <v>-1.7599999999999998E-3</v>
      </c>
      <c r="L119" s="42">
        <v>2748.7781360355548</v>
      </c>
      <c r="M119" s="51">
        <v>1.55E-2</v>
      </c>
      <c r="N119" s="42">
        <v>-24207.989266222219</v>
      </c>
      <c r="O119" s="42">
        <v>-21459.211130186664</v>
      </c>
      <c r="P119" s="42" t="s">
        <v>19</v>
      </c>
      <c r="Q119" s="42">
        <v>-21459.211130186664</v>
      </c>
      <c r="R119" s="42">
        <v>0</v>
      </c>
    </row>
    <row r="120" spans="1:18" x14ac:dyDescent="0.25">
      <c r="A120" s="40" t="s">
        <v>20</v>
      </c>
      <c r="B120" s="40" t="s">
        <v>331</v>
      </c>
      <c r="C120" s="40" t="s">
        <v>332</v>
      </c>
      <c r="D120" s="40" t="s">
        <v>333</v>
      </c>
      <c r="E120" s="40" t="s">
        <v>41</v>
      </c>
      <c r="F120" s="41">
        <v>44824</v>
      </c>
      <c r="G120" s="41">
        <v>44854</v>
      </c>
      <c r="H120" s="43">
        <v>1666877.97</v>
      </c>
      <c r="I120" s="40" t="s">
        <v>31</v>
      </c>
      <c r="J120" s="40">
        <v>30</v>
      </c>
      <c r="K120" s="40">
        <v>2.0400000000000001E-2</v>
      </c>
      <c r="L120" s="42">
        <v>-2833.6925489999999</v>
      </c>
      <c r="M120" s="51">
        <v>0</v>
      </c>
      <c r="N120" s="42">
        <v>0</v>
      </c>
      <c r="O120" s="42">
        <v>-2833.6925489999999</v>
      </c>
      <c r="P120" s="42" t="s">
        <v>19</v>
      </c>
      <c r="Q120" s="42">
        <v>-1039.0206013</v>
      </c>
      <c r="R120" s="42">
        <v>-1794.6719476999999</v>
      </c>
    </row>
    <row r="121" spans="1:18" x14ac:dyDescent="0.25">
      <c r="A121" s="40" t="s">
        <v>20</v>
      </c>
      <c r="B121" s="40" t="s">
        <v>334</v>
      </c>
      <c r="C121" s="40" t="s">
        <v>335</v>
      </c>
      <c r="D121" s="40" t="s">
        <v>118</v>
      </c>
      <c r="E121" s="40" t="s">
        <v>41</v>
      </c>
      <c r="F121" s="41">
        <v>44743</v>
      </c>
      <c r="G121" s="41">
        <v>44835</v>
      </c>
      <c r="H121" s="43">
        <v>4859000.71</v>
      </c>
      <c r="I121" s="40" t="s">
        <v>31</v>
      </c>
      <c r="J121" s="40">
        <v>92</v>
      </c>
      <c r="K121" s="40">
        <v>-3.3500000000000001E-3</v>
      </c>
      <c r="L121" s="42">
        <v>4159.8444967277774</v>
      </c>
      <c r="M121" s="51">
        <v>1.9E-2</v>
      </c>
      <c r="N121" s="42">
        <v>-23593.147891888886</v>
      </c>
      <c r="O121" s="42">
        <v>-19433.303395161107</v>
      </c>
      <c r="P121" s="42" t="s">
        <v>19</v>
      </c>
      <c r="Q121" s="42">
        <v>-19433.303395161107</v>
      </c>
      <c r="R121" s="42">
        <v>0</v>
      </c>
    </row>
    <row r="122" spans="1:18" x14ac:dyDescent="0.25">
      <c r="A122" s="40" t="s">
        <v>20</v>
      </c>
      <c r="B122" s="40" t="s">
        <v>336</v>
      </c>
      <c r="C122" s="40" t="s">
        <v>337</v>
      </c>
      <c r="D122" s="40" t="s">
        <v>338</v>
      </c>
      <c r="E122" s="40" t="s">
        <v>41</v>
      </c>
      <c r="F122" s="41">
        <v>44825</v>
      </c>
      <c r="G122" s="41">
        <v>44916</v>
      </c>
      <c r="H122" s="43">
        <v>5409522.1799999997</v>
      </c>
      <c r="I122" s="40" t="s">
        <v>31</v>
      </c>
      <c r="J122" s="40">
        <v>91</v>
      </c>
      <c r="K122" s="40">
        <v>1.1180000000000001E-2</v>
      </c>
      <c r="L122" s="42">
        <v>-15287.610209689999</v>
      </c>
      <c r="M122" s="51">
        <v>1.7670000000000002E-2</v>
      </c>
      <c r="N122" s="42">
        <v>-24162.081610485002</v>
      </c>
      <c r="O122" s="42">
        <v>-39449.691820175001</v>
      </c>
      <c r="P122" s="42" t="s">
        <v>19</v>
      </c>
      <c r="Q122" s="42">
        <v>-4335.1309692499999</v>
      </c>
      <c r="R122" s="42">
        <v>-35114.560850925001</v>
      </c>
    </row>
    <row r="123" spans="1:18" x14ac:dyDescent="0.25">
      <c r="A123" s="40" t="s">
        <v>20</v>
      </c>
      <c r="B123" s="40" t="s">
        <v>339</v>
      </c>
      <c r="C123" s="40" t="s">
        <v>340</v>
      </c>
      <c r="D123" s="40" t="s">
        <v>338</v>
      </c>
      <c r="E123" s="40" t="s">
        <v>41</v>
      </c>
      <c r="F123" s="41">
        <v>44805</v>
      </c>
      <c r="G123" s="41">
        <v>44896</v>
      </c>
      <c r="H123" s="43">
        <v>4387131.08</v>
      </c>
      <c r="I123" s="40" t="s">
        <v>31</v>
      </c>
      <c r="J123" s="40">
        <v>91</v>
      </c>
      <c r="K123" s="40">
        <v>2.7700000000000003E-3</v>
      </c>
      <c r="L123" s="42">
        <v>-3071.8448092655558</v>
      </c>
      <c r="M123" s="51">
        <v>1.2999999999999999E-2</v>
      </c>
      <c r="N123" s="42">
        <v>-14416.600187888887</v>
      </c>
      <c r="O123" s="42">
        <v>-17488.444997154442</v>
      </c>
      <c r="P123" s="42" t="s">
        <v>19</v>
      </c>
      <c r="Q123" s="42">
        <v>-5765.4214276333323</v>
      </c>
      <c r="R123" s="42">
        <v>-11723.023569521109</v>
      </c>
    </row>
    <row r="124" spans="1:18" x14ac:dyDescent="0.25">
      <c r="A124" s="40" t="s">
        <v>20</v>
      </c>
      <c r="B124" s="40" t="s">
        <v>341</v>
      </c>
      <c r="C124" s="40" t="s">
        <v>342</v>
      </c>
      <c r="D124" s="40" t="s">
        <v>109</v>
      </c>
      <c r="E124" s="40" t="s">
        <v>41</v>
      </c>
      <c r="F124" s="41">
        <v>44743</v>
      </c>
      <c r="G124" s="41">
        <v>44835</v>
      </c>
      <c r="H124" s="43">
        <v>4676788.3600000003</v>
      </c>
      <c r="I124" s="40" t="s">
        <v>31</v>
      </c>
      <c r="J124" s="40">
        <v>92</v>
      </c>
      <c r="K124" s="40">
        <v>-1.7599999999999998E-3</v>
      </c>
      <c r="L124" s="42">
        <v>2103.5154756977772</v>
      </c>
      <c r="M124" s="51">
        <v>1.8800000000000001E-2</v>
      </c>
      <c r="N124" s="42">
        <v>-22469.369854044446</v>
      </c>
      <c r="O124" s="42">
        <v>-20365.854378346667</v>
      </c>
      <c r="P124" s="42" t="s">
        <v>19</v>
      </c>
      <c r="Q124" s="42">
        <v>-20365.854378346667</v>
      </c>
      <c r="R124" s="42">
        <v>0</v>
      </c>
    </row>
    <row r="125" spans="1:18" x14ac:dyDescent="0.25">
      <c r="A125" s="40" t="s">
        <v>20</v>
      </c>
      <c r="B125" s="40" t="s">
        <v>343</v>
      </c>
      <c r="C125" s="40" t="s">
        <v>344</v>
      </c>
      <c r="D125" s="40" t="s">
        <v>44</v>
      </c>
      <c r="E125" s="40" t="s">
        <v>41</v>
      </c>
      <c r="F125" s="41">
        <v>44743</v>
      </c>
      <c r="G125" s="41">
        <v>44835</v>
      </c>
      <c r="H125" s="43">
        <v>3175447.67</v>
      </c>
      <c r="I125" s="40" t="s">
        <v>31</v>
      </c>
      <c r="J125" s="40">
        <v>92</v>
      </c>
      <c r="K125" s="40">
        <v>0</v>
      </c>
      <c r="L125" s="42">
        <v>0</v>
      </c>
      <c r="M125" s="51">
        <v>1.95E-2</v>
      </c>
      <c r="N125" s="42">
        <v>-15824.314222166666</v>
      </c>
      <c r="O125" s="42">
        <v>-15824.314222166666</v>
      </c>
      <c r="P125" s="42" t="s">
        <v>19</v>
      </c>
      <c r="Q125" s="42">
        <v>-15824.314222166666</v>
      </c>
      <c r="R125" s="42">
        <v>0</v>
      </c>
    </row>
    <row r="126" spans="1:18" x14ac:dyDescent="0.25">
      <c r="A126" s="40" t="s">
        <v>20</v>
      </c>
      <c r="B126" s="40" t="s">
        <v>345</v>
      </c>
      <c r="C126" s="40" t="s">
        <v>346</v>
      </c>
      <c r="D126" s="40" t="s">
        <v>104</v>
      </c>
      <c r="E126" s="40" t="s">
        <v>41</v>
      </c>
      <c r="F126" s="41">
        <v>44743</v>
      </c>
      <c r="G126" s="41">
        <v>44835</v>
      </c>
      <c r="H126" s="43">
        <v>3391998.85</v>
      </c>
      <c r="I126" s="40" t="s">
        <v>31</v>
      </c>
      <c r="J126" s="40">
        <v>92</v>
      </c>
      <c r="K126" s="40">
        <v>-3.3500000000000001E-3</v>
      </c>
      <c r="L126" s="42">
        <v>2903.9279043611109</v>
      </c>
      <c r="M126" s="51">
        <v>1.9E-2</v>
      </c>
      <c r="N126" s="42">
        <v>-16470.038860555556</v>
      </c>
      <c r="O126" s="42">
        <v>-13566.110956194445</v>
      </c>
      <c r="P126" s="42" t="s">
        <v>19</v>
      </c>
      <c r="Q126" s="42">
        <v>-13566.110956194445</v>
      </c>
      <c r="R126" s="42">
        <v>0</v>
      </c>
    </row>
    <row r="127" spans="1:18" x14ac:dyDescent="0.25">
      <c r="A127" s="40" t="s">
        <v>20</v>
      </c>
      <c r="B127" s="40" t="s">
        <v>347</v>
      </c>
      <c r="C127" s="40" t="s">
        <v>348</v>
      </c>
      <c r="D127" s="40" t="s">
        <v>40</v>
      </c>
      <c r="E127" s="40" t="s">
        <v>41</v>
      </c>
      <c r="F127" s="41">
        <v>44770</v>
      </c>
      <c r="G127" s="41">
        <v>44862</v>
      </c>
      <c r="H127" s="43">
        <v>379125.42</v>
      </c>
      <c r="I127" s="40" t="s">
        <v>31</v>
      </c>
      <c r="J127" s="40">
        <v>92</v>
      </c>
      <c r="K127" s="40">
        <v>-2.1099999999999999E-3</v>
      </c>
      <c r="L127" s="42">
        <v>204.4328514733333</v>
      </c>
      <c r="M127" s="51">
        <v>1.6625999999999998E-2</v>
      </c>
      <c r="N127" s="42">
        <v>-1610.8533595239996</v>
      </c>
      <c r="O127" s="42">
        <v>-1406.4205080506663</v>
      </c>
      <c r="P127" s="42" t="s">
        <v>19</v>
      </c>
      <c r="Q127" s="42">
        <v>-993.66666329666646</v>
      </c>
      <c r="R127" s="42">
        <v>-412.75384475399994</v>
      </c>
    </row>
    <row r="128" spans="1:18" x14ac:dyDescent="0.25">
      <c r="A128" s="40" t="s">
        <v>20</v>
      </c>
      <c r="B128" s="40" t="s">
        <v>349</v>
      </c>
      <c r="C128" s="40" t="s">
        <v>350</v>
      </c>
      <c r="D128" s="40" t="s">
        <v>118</v>
      </c>
      <c r="E128" s="40" t="s">
        <v>41</v>
      </c>
      <c r="F128" s="41">
        <v>44834</v>
      </c>
      <c r="G128" s="41">
        <v>44926</v>
      </c>
      <c r="H128" s="43">
        <v>289054.83</v>
      </c>
      <c r="I128" s="40" t="s">
        <v>31</v>
      </c>
      <c r="J128" s="40">
        <v>92</v>
      </c>
      <c r="K128" s="40">
        <v>7.1199999999999996E-3</v>
      </c>
      <c r="L128" s="42">
        <v>-525.95132178666665</v>
      </c>
      <c r="M128" s="51">
        <v>1.6E-2</v>
      </c>
      <c r="N128" s="42">
        <v>-1181.9130826666667</v>
      </c>
      <c r="O128" s="42">
        <v>-1707.8644044533335</v>
      </c>
      <c r="P128" s="42" t="s">
        <v>19</v>
      </c>
      <c r="Q128" s="42">
        <v>-18.563743526666666</v>
      </c>
      <c r="R128" s="42">
        <v>-1689.3006609266668</v>
      </c>
    </row>
    <row r="129" spans="1:18" x14ac:dyDescent="0.25">
      <c r="A129" s="40" t="s">
        <v>20</v>
      </c>
      <c r="B129" s="40" t="s">
        <v>351</v>
      </c>
      <c r="C129" s="40" t="s">
        <v>352</v>
      </c>
      <c r="D129" s="40" t="s">
        <v>76</v>
      </c>
      <c r="E129" s="40" t="s">
        <v>41</v>
      </c>
      <c r="F129" s="41">
        <v>44743</v>
      </c>
      <c r="G129" s="41">
        <v>44835</v>
      </c>
      <c r="H129" s="43">
        <v>12888736.67</v>
      </c>
      <c r="I129" s="40" t="s">
        <v>31</v>
      </c>
      <c r="J129" s="40">
        <v>92</v>
      </c>
      <c r="K129" s="40">
        <v>0</v>
      </c>
      <c r="L129" s="42">
        <v>0</v>
      </c>
      <c r="M129" s="51">
        <v>1.7999999999999999E-2</v>
      </c>
      <c r="N129" s="42">
        <v>-59288.188681999985</v>
      </c>
      <c r="O129" s="42">
        <v>-59288.188681999985</v>
      </c>
      <c r="P129" s="42" t="s">
        <v>19</v>
      </c>
      <c r="Q129" s="42">
        <v>-59288.188681999985</v>
      </c>
      <c r="R129" s="42">
        <v>0</v>
      </c>
    </row>
    <row r="130" spans="1:18" x14ac:dyDescent="0.25">
      <c r="A130" s="40" t="s">
        <v>20</v>
      </c>
      <c r="B130" s="40" t="s">
        <v>353</v>
      </c>
      <c r="C130" s="40" t="s">
        <v>354</v>
      </c>
      <c r="D130" s="40" t="s">
        <v>76</v>
      </c>
      <c r="E130" s="40" t="s">
        <v>41</v>
      </c>
      <c r="F130" s="41">
        <v>44743</v>
      </c>
      <c r="G130" s="41">
        <v>44835</v>
      </c>
      <c r="H130" s="43">
        <v>6727334.5800000001</v>
      </c>
      <c r="I130" s="40" t="s">
        <v>31</v>
      </c>
      <c r="J130" s="40">
        <v>92</v>
      </c>
      <c r="K130" s="40">
        <v>0</v>
      </c>
      <c r="L130" s="42">
        <v>0</v>
      </c>
      <c r="M130" s="51">
        <v>1.7999999999999999E-2</v>
      </c>
      <c r="N130" s="42">
        <v>-30945.739067999995</v>
      </c>
      <c r="O130" s="42">
        <v>-30945.739067999995</v>
      </c>
      <c r="P130" s="42" t="s">
        <v>19</v>
      </c>
      <c r="Q130" s="42">
        <v>-30945.739067999995</v>
      </c>
      <c r="R130" s="42">
        <v>0</v>
      </c>
    </row>
    <row r="131" spans="1:18" x14ac:dyDescent="0.25">
      <c r="A131" s="40" t="s">
        <v>20</v>
      </c>
      <c r="B131" s="40" t="s">
        <v>355</v>
      </c>
      <c r="C131" s="40" t="s">
        <v>356</v>
      </c>
      <c r="D131" s="40" t="s">
        <v>109</v>
      </c>
      <c r="E131" s="40" t="s">
        <v>41</v>
      </c>
      <c r="F131" s="41">
        <v>44743</v>
      </c>
      <c r="G131" s="41">
        <v>44835</v>
      </c>
      <c r="H131" s="43">
        <v>4684908.88</v>
      </c>
      <c r="I131" s="40" t="s">
        <v>31</v>
      </c>
      <c r="J131" s="40">
        <v>92</v>
      </c>
      <c r="K131" s="40">
        <v>-1.7599999999999998E-3</v>
      </c>
      <c r="L131" s="42">
        <v>2107.1679051377773</v>
      </c>
      <c r="M131" s="51">
        <v>1.95E-2</v>
      </c>
      <c r="N131" s="42">
        <v>-23346.462585333331</v>
      </c>
      <c r="O131" s="42">
        <v>-21239.294680195555</v>
      </c>
      <c r="P131" s="42" t="s">
        <v>19</v>
      </c>
      <c r="Q131" s="42">
        <v>-21239.294680195555</v>
      </c>
      <c r="R131" s="42">
        <v>0</v>
      </c>
    </row>
    <row r="132" spans="1:18" x14ac:dyDescent="0.25">
      <c r="A132" s="40" t="s">
        <v>20</v>
      </c>
      <c r="B132" s="40" t="s">
        <v>357</v>
      </c>
      <c r="C132" s="40" t="s">
        <v>358</v>
      </c>
      <c r="D132" s="40" t="s">
        <v>118</v>
      </c>
      <c r="E132" s="40" t="s">
        <v>41</v>
      </c>
      <c r="F132" s="41">
        <v>44743</v>
      </c>
      <c r="G132" s="41">
        <v>44835</v>
      </c>
      <c r="H132" s="43">
        <v>3633954.16</v>
      </c>
      <c r="I132" s="40" t="s">
        <v>31</v>
      </c>
      <c r="J132" s="40">
        <v>92</v>
      </c>
      <c r="K132" s="40">
        <v>-1.91E-3</v>
      </c>
      <c r="L132" s="42">
        <v>1773.7734027644444</v>
      </c>
      <c r="M132" s="51">
        <v>0.02</v>
      </c>
      <c r="N132" s="42">
        <v>-18573.543484444446</v>
      </c>
      <c r="O132" s="42">
        <v>-16799.770081680002</v>
      </c>
      <c r="P132" s="42" t="s">
        <v>19</v>
      </c>
      <c r="Q132" s="42">
        <v>-16799.770081680002</v>
      </c>
      <c r="R132" s="42">
        <v>0</v>
      </c>
    </row>
    <row r="133" spans="1:18" x14ac:dyDescent="0.25">
      <c r="A133" s="40" t="s">
        <v>20</v>
      </c>
      <c r="B133" s="40" t="s">
        <v>359</v>
      </c>
      <c r="C133" s="40" t="s">
        <v>360</v>
      </c>
      <c r="D133" s="40" t="s">
        <v>44</v>
      </c>
      <c r="E133" s="40" t="s">
        <v>41</v>
      </c>
      <c r="F133" s="41">
        <v>44743</v>
      </c>
      <c r="G133" s="41">
        <v>44835</v>
      </c>
      <c r="H133" s="43">
        <v>2787933.13</v>
      </c>
      <c r="I133" s="40" t="s">
        <v>31</v>
      </c>
      <c r="J133" s="40">
        <v>92</v>
      </c>
      <c r="K133" s="40">
        <v>0</v>
      </c>
      <c r="L133" s="42">
        <v>0</v>
      </c>
      <c r="M133" s="51">
        <v>1.95E-2</v>
      </c>
      <c r="N133" s="42">
        <v>-13893.200097833333</v>
      </c>
      <c r="O133" s="42">
        <v>-13893.200097833333</v>
      </c>
      <c r="P133" s="42" t="s">
        <v>19</v>
      </c>
      <c r="Q133" s="42">
        <v>-13893.200097833333</v>
      </c>
      <c r="R133" s="42">
        <v>0</v>
      </c>
    </row>
    <row r="134" spans="1:18" x14ac:dyDescent="0.25">
      <c r="A134" s="40" t="s">
        <v>20</v>
      </c>
      <c r="B134" s="40" t="s">
        <v>361</v>
      </c>
      <c r="C134" s="40" t="s">
        <v>362</v>
      </c>
      <c r="D134" s="40" t="s">
        <v>363</v>
      </c>
      <c r="E134" s="40" t="s">
        <v>364</v>
      </c>
      <c r="F134" s="41">
        <v>44778</v>
      </c>
      <c r="G134" s="41">
        <v>44870</v>
      </c>
      <c r="H134" s="43">
        <v>515562.25</v>
      </c>
      <c r="I134" s="40" t="s">
        <v>31</v>
      </c>
      <c r="J134" s="40">
        <v>92</v>
      </c>
      <c r="K134" s="40">
        <v>2.5200000000000001E-3</v>
      </c>
      <c r="L134" s="42">
        <v>-332.02208899999999</v>
      </c>
      <c r="M134" s="51">
        <v>1.2999999999999999E-2</v>
      </c>
      <c r="N134" s="42">
        <v>-1712.8123638888885</v>
      </c>
      <c r="O134" s="42">
        <v>-2044.8344528888886</v>
      </c>
      <c r="P134" s="42" t="s">
        <v>19</v>
      </c>
      <c r="Q134" s="42">
        <v>-1266.908302333333</v>
      </c>
      <c r="R134" s="42">
        <v>-777.92615055555552</v>
      </c>
    </row>
    <row r="135" spans="1:18" x14ac:dyDescent="0.25">
      <c r="A135" s="40" t="s">
        <v>20</v>
      </c>
      <c r="B135" s="40" t="s">
        <v>365</v>
      </c>
      <c r="C135" s="40" t="s">
        <v>366</v>
      </c>
      <c r="D135" s="40" t="s">
        <v>79</v>
      </c>
      <c r="E135" s="40" t="s">
        <v>80</v>
      </c>
      <c r="F135" s="41">
        <v>44545</v>
      </c>
      <c r="G135" s="41">
        <v>44910</v>
      </c>
      <c r="H135" s="43">
        <v>63000000</v>
      </c>
      <c r="I135" s="40" t="s">
        <v>31</v>
      </c>
      <c r="J135" s="40">
        <v>365</v>
      </c>
      <c r="K135" s="40">
        <v>2.1999999999999999E-2</v>
      </c>
      <c r="L135" s="42">
        <v>-1386000</v>
      </c>
      <c r="M135" s="51">
        <v>0</v>
      </c>
      <c r="N135" s="42">
        <v>0</v>
      </c>
      <c r="O135" s="42">
        <v>-1386000</v>
      </c>
      <c r="P135" s="42" t="s">
        <v>19</v>
      </c>
      <c r="Q135" s="42">
        <v>-1101205.4794520547</v>
      </c>
      <c r="R135" s="42">
        <v>-284794.52054794517</v>
      </c>
    </row>
    <row r="136" spans="1:18" x14ac:dyDescent="0.25">
      <c r="A136" s="40" t="s">
        <v>20</v>
      </c>
      <c r="B136" s="40" t="s">
        <v>365</v>
      </c>
      <c r="C136" s="40" t="s">
        <v>366</v>
      </c>
      <c r="D136" s="40" t="s">
        <v>79</v>
      </c>
      <c r="E136" s="40" t="s">
        <v>80</v>
      </c>
      <c r="F136" s="41">
        <v>44562</v>
      </c>
      <c r="G136" s="41">
        <v>44927</v>
      </c>
      <c r="H136" s="43">
        <v>63000000</v>
      </c>
      <c r="I136" s="40" t="s">
        <v>31</v>
      </c>
      <c r="J136" s="40">
        <v>365</v>
      </c>
      <c r="K136" s="40">
        <v>2.1999999999999999E-2</v>
      </c>
      <c r="L136" s="42">
        <v>-1386000</v>
      </c>
      <c r="M136" s="51">
        <v>0</v>
      </c>
      <c r="N136" s="42">
        <v>0</v>
      </c>
      <c r="O136" s="42">
        <v>-1386000</v>
      </c>
      <c r="P136" s="42" t="s">
        <v>19</v>
      </c>
      <c r="Q136" s="42">
        <v>-1036652.0547945206</v>
      </c>
      <c r="R136" s="42">
        <v>-349347.94520547945</v>
      </c>
    </row>
    <row r="137" spans="1:18" x14ac:dyDescent="0.25">
      <c r="A137" s="40" t="s">
        <v>20</v>
      </c>
      <c r="B137" s="40" t="s">
        <v>367</v>
      </c>
      <c r="C137" s="40" t="s">
        <v>368</v>
      </c>
      <c r="D137" s="40" t="s">
        <v>369</v>
      </c>
      <c r="E137" s="40" t="s">
        <v>370</v>
      </c>
      <c r="F137" s="41">
        <v>44809</v>
      </c>
      <c r="G137" s="41">
        <v>44839</v>
      </c>
      <c r="H137" s="43">
        <v>8946666.4800000004</v>
      </c>
      <c r="I137" s="40" t="s">
        <v>31</v>
      </c>
      <c r="J137" s="40">
        <v>30</v>
      </c>
      <c r="K137" s="40">
        <v>0</v>
      </c>
      <c r="L137" s="42">
        <v>0</v>
      </c>
      <c r="M137" s="51">
        <v>1.8749999999999999E-2</v>
      </c>
      <c r="N137" s="42">
        <v>-13979.166375000001</v>
      </c>
      <c r="O137" s="42">
        <v>-13979.166375000001</v>
      </c>
      <c r="P137" s="42" t="s">
        <v>19</v>
      </c>
      <c r="Q137" s="42">
        <v>-12115.277525000001</v>
      </c>
      <c r="R137" s="42">
        <v>-1863.88885</v>
      </c>
    </row>
    <row r="138" spans="1:18" x14ac:dyDescent="0.25">
      <c r="A138" s="40" t="s">
        <v>20</v>
      </c>
      <c r="B138" s="40" t="s">
        <v>371</v>
      </c>
      <c r="C138" s="40" t="s">
        <v>372</v>
      </c>
      <c r="D138" s="40" t="s">
        <v>373</v>
      </c>
      <c r="E138" s="40" t="s">
        <v>374</v>
      </c>
      <c r="F138" s="41">
        <v>44819</v>
      </c>
      <c r="G138" s="41">
        <v>44910</v>
      </c>
      <c r="H138" s="43">
        <v>7714285.7199999997</v>
      </c>
      <c r="I138" s="40" t="s">
        <v>31</v>
      </c>
      <c r="J138" s="40">
        <v>91</v>
      </c>
      <c r="K138" s="40">
        <v>0.01</v>
      </c>
      <c r="L138" s="42">
        <v>-19500.000014444442</v>
      </c>
      <c r="M138" s="51">
        <v>1.8200000000000001E-2</v>
      </c>
      <c r="N138" s="42">
        <v>-35490.000026288886</v>
      </c>
      <c r="O138" s="42">
        <v>-54990.000040733328</v>
      </c>
      <c r="P138" s="42" t="s">
        <v>19</v>
      </c>
      <c r="Q138" s="42">
        <v>-9668.5714357333327</v>
      </c>
      <c r="R138" s="42">
        <v>-45321.428604999994</v>
      </c>
    </row>
    <row r="139" spans="1:18" x14ac:dyDescent="0.25">
      <c r="A139" s="40" t="s">
        <v>20</v>
      </c>
      <c r="B139" s="40" t="s">
        <v>375</v>
      </c>
      <c r="C139" s="40" t="s">
        <v>376</v>
      </c>
      <c r="D139" s="40" t="s">
        <v>377</v>
      </c>
      <c r="E139" s="40" t="s">
        <v>378</v>
      </c>
      <c r="F139" s="41">
        <v>44779</v>
      </c>
      <c r="G139" s="41">
        <v>44871</v>
      </c>
      <c r="H139" s="43">
        <v>2500000</v>
      </c>
      <c r="I139" s="40" t="s">
        <v>31</v>
      </c>
      <c r="J139" s="40">
        <v>92</v>
      </c>
      <c r="K139" s="40">
        <v>2.6900000000000001E-3</v>
      </c>
      <c r="L139" s="42">
        <v>-1718.6111111111111</v>
      </c>
      <c r="M139" s="51">
        <v>1.4999999999999999E-2</v>
      </c>
      <c r="N139" s="42">
        <v>-9583.3333333333321</v>
      </c>
      <c r="O139" s="42">
        <v>-11301.944444444443</v>
      </c>
      <c r="P139" s="42" t="s">
        <v>19</v>
      </c>
      <c r="Q139" s="42">
        <v>-6879.4444444444443</v>
      </c>
      <c r="R139" s="42">
        <v>-4422.5</v>
      </c>
    </row>
    <row r="140" spans="1:18" x14ac:dyDescent="0.25">
      <c r="A140" s="40" t="s">
        <v>20</v>
      </c>
      <c r="B140" s="40" t="s">
        <v>379</v>
      </c>
      <c r="C140" s="40" t="s">
        <v>380</v>
      </c>
      <c r="D140" s="40" t="s">
        <v>381</v>
      </c>
      <c r="E140" s="40" t="s">
        <v>382</v>
      </c>
      <c r="F140" s="41">
        <v>44747</v>
      </c>
      <c r="G140" s="41">
        <v>44931</v>
      </c>
      <c r="H140" s="43">
        <v>18000000</v>
      </c>
      <c r="I140" s="40" t="s">
        <v>31</v>
      </c>
      <c r="J140" s="40">
        <v>184</v>
      </c>
      <c r="K140" s="40">
        <v>2.3799999999999997E-3</v>
      </c>
      <c r="L140" s="42">
        <v>-21895.999999999996</v>
      </c>
      <c r="M140" s="51">
        <v>1.4999999999999999E-2</v>
      </c>
      <c r="N140" s="42">
        <v>-138000</v>
      </c>
      <c r="O140" s="42">
        <v>-159896</v>
      </c>
      <c r="P140" s="42" t="s">
        <v>19</v>
      </c>
      <c r="Q140" s="42">
        <v>-76472</v>
      </c>
      <c r="R140" s="42">
        <v>-83424</v>
      </c>
    </row>
    <row r="141" spans="1:18" x14ac:dyDescent="0.25">
      <c r="A141" s="40" t="s">
        <v>20</v>
      </c>
      <c r="B141" s="40" t="s">
        <v>383</v>
      </c>
      <c r="C141" s="40" t="s">
        <v>384</v>
      </c>
      <c r="D141" s="40" t="s">
        <v>269</v>
      </c>
      <c r="E141" s="40" t="s">
        <v>270</v>
      </c>
      <c r="F141" s="41">
        <v>44787</v>
      </c>
      <c r="G141" s="41">
        <v>44879</v>
      </c>
      <c r="H141" s="43">
        <v>1500000</v>
      </c>
      <c r="I141" s="40" t="s">
        <v>31</v>
      </c>
      <c r="J141" s="40">
        <v>90</v>
      </c>
      <c r="K141" s="40">
        <v>3.2100000000000002E-3</v>
      </c>
      <c r="L141" s="42">
        <v>-1203.75</v>
      </c>
      <c r="M141" s="51">
        <v>1.6500000000000001E-2</v>
      </c>
      <c r="N141" s="42">
        <v>-6187.5</v>
      </c>
      <c r="O141" s="42">
        <v>-7391.25</v>
      </c>
      <c r="P141" s="42" t="s">
        <v>19</v>
      </c>
      <c r="Q141" s="42">
        <v>-3942</v>
      </c>
      <c r="R141" s="42">
        <v>-3613.5</v>
      </c>
    </row>
    <row r="142" spans="1:18" x14ac:dyDescent="0.25">
      <c r="A142" s="40" t="s">
        <v>20</v>
      </c>
      <c r="B142" s="40" t="s">
        <v>385</v>
      </c>
      <c r="C142" s="40" t="s">
        <v>386</v>
      </c>
      <c r="D142" s="40" t="s">
        <v>125</v>
      </c>
      <c r="E142" s="40" t="s">
        <v>126</v>
      </c>
      <c r="F142" s="41">
        <v>44630</v>
      </c>
      <c r="G142" s="41">
        <v>44995</v>
      </c>
      <c r="H142" s="43">
        <v>400000000</v>
      </c>
      <c r="I142" s="40" t="s">
        <v>31</v>
      </c>
      <c r="J142" s="40">
        <v>365</v>
      </c>
      <c r="K142" s="40">
        <v>2.63E-2</v>
      </c>
      <c r="L142" s="42">
        <v>-10666111.11111111</v>
      </c>
      <c r="M142" s="51">
        <v>0</v>
      </c>
      <c r="N142" s="42">
        <v>0</v>
      </c>
      <c r="O142" s="42">
        <v>-10666111.11111111</v>
      </c>
      <c r="P142" s="42" t="s">
        <v>19</v>
      </c>
      <c r="Q142" s="42">
        <v>-5990555.555555555</v>
      </c>
      <c r="R142" s="42">
        <v>-4675555.555555555</v>
      </c>
    </row>
    <row r="143" spans="1:18" x14ac:dyDescent="0.25">
      <c r="A143" s="40" t="s">
        <v>20</v>
      </c>
      <c r="B143" s="40" t="s">
        <v>387</v>
      </c>
      <c r="C143" s="40" t="s">
        <v>388</v>
      </c>
      <c r="D143" s="40" t="s">
        <v>389</v>
      </c>
      <c r="E143" s="40" t="s">
        <v>390</v>
      </c>
      <c r="F143" s="41">
        <v>44834</v>
      </c>
      <c r="G143" s="41">
        <v>44865</v>
      </c>
      <c r="H143" s="43">
        <v>10640000</v>
      </c>
      <c r="I143" s="40" t="s">
        <v>31</v>
      </c>
      <c r="J143" s="40">
        <v>31</v>
      </c>
      <c r="K143" s="40">
        <v>6.9699999999999998E-2</v>
      </c>
      <c r="L143" s="42">
        <v>-63860.688888888886</v>
      </c>
      <c r="M143" s="51">
        <v>2.1000000000000001E-2</v>
      </c>
      <c r="N143" s="42">
        <v>-19240.666666666668</v>
      </c>
      <c r="O143" s="42">
        <v>-83101.35555555555</v>
      </c>
      <c r="P143" s="42" t="s">
        <v>159</v>
      </c>
      <c r="Q143" s="42">
        <v>-2680.6888888888889</v>
      </c>
      <c r="R143" s="42">
        <v>-80420.666666666657</v>
      </c>
    </row>
    <row r="144" spans="1:18" x14ac:dyDescent="0.25">
      <c r="A144" s="40" t="s">
        <v>20</v>
      </c>
      <c r="B144" s="40" t="s">
        <v>391</v>
      </c>
      <c r="C144" s="40" t="s">
        <v>392</v>
      </c>
      <c r="D144" s="40" t="s">
        <v>193</v>
      </c>
      <c r="E144" s="40" t="s">
        <v>194</v>
      </c>
      <c r="F144" s="41">
        <v>44778</v>
      </c>
      <c r="G144" s="41">
        <v>44870</v>
      </c>
      <c r="H144" s="43">
        <v>2579153.13</v>
      </c>
      <c r="I144" s="40" t="s">
        <v>31</v>
      </c>
      <c r="J144" s="40">
        <v>90</v>
      </c>
      <c r="K144" s="40">
        <v>1.4E-2</v>
      </c>
      <c r="L144" s="42">
        <v>-9027.0359549999994</v>
      </c>
      <c r="M144" s="51">
        <v>0</v>
      </c>
      <c r="N144" s="42">
        <v>0</v>
      </c>
      <c r="O144" s="42">
        <v>-9027.0359549999994</v>
      </c>
      <c r="P144" s="42" t="s">
        <v>19</v>
      </c>
      <c r="Q144" s="42">
        <v>-5717.1227714999995</v>
      </c>
      <c r="R144" s="42">
        <v>-3510.5139824999997</v>
      </c>
    </row>
    <row r="145" spans="1:18" x14ac:dyDescent="0.25">
      <c r="A145" s="40" t="s">
        <v>20</v>
      </c>
      <c r="B145" s="40" t="s">
        <v>393</v>
      </c>
      <c r="C145" s="40" t="s">
        <v>394</v>
      </c>
      <c r="D145" s="40" t="s">
        <v>171</v>
      </c>
      <c r="E145" s="40" t="s">
        <v>172</v>
      </c>
      <c r="F145" s="41">
        <v>44826</v>
      </c>
      <c r="G145" s="41">
        <v>44856</v>
      </c>
      <c r="H145" s="43">
        <v>3456073.98</v>
      </c>
      <c r="I145" s="40" t="s">
        <v>31</v>
      </c>
      <c r="J145" s="40">
        <v>30</v>
      </c>
      <c r="K145" s="40">
        <v>1.7999999999999999E-2</v>
      </c>
      <c r="L145" s="42">
        <v>-5184.1109699999997</v>
      </c>
      <c r="M145" s="51">
        <v>0</v>
      </c>
      <c r="N145" s="42">
        <v>0</v>
      </c>
      <c r="O145" s="42">
        <v>-5184.1109699999997</v>
      </c>
      <c r="P145" s="42" t="s">
        <v>19</v>
      </c>
      <c r="Q145" s="42">
        <v>-1555.2332909999998</v>
      </c>
      <c r="R145" s="42">
        <v>-3628.8776789999997</v>
      </c>
    </row>
    <row r="146" spans="1:18" x14ac:dyDescent="0.25">
      <c r="A146" s="40" t="s">
        <v>20</v>
      </c>
      <c r="B146" s="40" t="s">
        <v>395</v>
      </c>
      <c r="C146" s="40" t="s">
        <v>396</v>
      </c>
      <c r="D146" s="40" t="s">
        <v>171</v>
      </c>
      <c r="E146" s="40" t="s">
        <v>172</v>
      </c>
      <c r="F146" s="41">
        <v>44826</v>
      </c>
      <c r="G146" s="41">
        <v>44856</v>
      </c>
      <c r="H146" s="43">
        <v>3039550.71</v>
      </c>
      <c r="I146" s="40" t="s">
        <v>31</v>
      </c>
      <c r="J146" s="40">
        <v>30</v>
      </c>
      <c r="K146" s="40">
        <v>1.7999999999999999E-2</v>
      </c>
      <c r="L146" s="42">
        <v>-4559.3260649999993</v>
      </c>
      <c r="M146" s="51">
        <v>0</v>
      </c>
      <c r="N146" s="42">
        <v>0</v>
      </c>
      <c r="O146" s="42">
        <v>-4559.3260649999993</v>
      </c>
      <c r="P146" s="42" t="s">
        <v>19</v>
      </c>
      <c r="Q146" s="42">
        <v>-1367.7978194999998</v>
      </c>
      <c r="R146" s="42">
        <v>-3191.5282454999992</v>
      </c>
    </row>
    <row r="147" spans="1:18" x14ac:dyDescent="0.25">
      <c r="A147" s="40" t="s">
        <v>20</v>
      </c>
      <c r="B147" s="40" t="s">
        <v>397</v>
      </c>
      <c r="C147" s="40" t="s">
        <v>398</v>
      </c>
      <c r="D147" s="40" t="s">
        <v>171</v>
      </c>
      <c r="E147" s="40" t="s">
        <v>172</v>
      </c>
      <c r="F147" s="41">
        <v>44826</v>
      </c>
      <c r="G147" s="41">
        <v>44856</v>
      </c>
      <c r="H147" s="43">
        <v>2347481.48</v>
      </c>
      <c r="I147" s="40" t="s">
        <v>31</v>
      </c>
      <c r="J147" s="40">
        <v>30</v>
      </c>
      <c r="K147" s="40">
        <v>1.7999999999999999E-2</v>
      </c>
      <c r="L147" s="42">
        <v>-3521.2222199999997</v>
      </c>
      <c r="M147" s="51">
        <v>0</v>
      </c>
      <c r="N147" s="42">
        <v>0</v>
      </c>
      <c r="O147" s="42">
        <v>-3521.2222199999997</v>
      </c>
      <c r="P147" s="42" t="s">
        <v>19</v>
      </c>
      <c r="Q147" s="42">
        <v>-1056.3666659999999</v>
      </c>
      <c r="R147" s="42">
        <v>-2464.8555539999998</v>
      </c>
    </row>
    <row r="148" spans="1:18" x14ac:dyDescent="0.25">
      <c r="A148" s="40" t="s">
        <v>20</v>
      </c>
      <c r="B148" s="40" t="s">
        <v>399</v>
      </c>
      <c r="C148" s="40" t="s">
        <v>400</v>
      </c>
      <c r="D148" s="40" t="s">
        <v>171</v>
      </c>
      <c r="E148" s="40" t="s">
        <v>172</v>
      </c>
      <c r="F148" s="41">
        <v>44829</v>
      </c>
      <c r="G148" s="41">
        <v>44859</v>
      </c>
      <c r="H148" s="43">
        <v>1464350.9</v>
      </c>
      <c r="I148" s="40" t="s">
        <v>31</v>
      </c>
      <c r="J148" s="40">
        <v>30</v>
      </c>
      <c r="K148" s="40">
        <v>1.7999999999999999E-2</v>
      </c>
      <c r="L148" s="42">
        <v>-2196.5263499999996</v>
      </c>
      <c r="M148" s="51">
        <v>0</v>
      </c>
      <c r="N148" s="42">
        <v>0</v>
      </c>
      <c r="O148" s="42">
        <v>-2196.5263499999996</v>
      </c>
      <c r="P148" s="42" t="s">
        <v>19</v>
      </c>
      <c r="Q148" s="42">
        <v>-439.30526999999995</v>
      </c>
      <c r="R148" s="42">
        <v>-1757.2210799999998</v>
      </c>
    </row>
    <row r="149" spans="1:18" x14ac:dyDescent="0.25">
      <c r="A149" s="40" t="s">
        <v>20</v>
      </c>
      <c r="B149" s="40" t="s">
        <v>401</v>
      </c>
      <c r="C149" s="40" t="s">
        <v>402</v>
      </c>
      <c r="D149" s="40" t="s">
        <v>403</v>
      </c>
      <c r="E149" s="40" t="s">
        <v>404</v>
      </c>
      <c r="F149" s="41">
        <v>44809</v>
      </c>
      <c r="G149" s="41">
        <v>44900</v>
      </c>
      <c r="H149" s="43">
        <v>3056003.23</v>
      </c>
      <c r="I149" s="40" t="s">
        <v>31</v>
      </c>
      <c r="J149" s="40">
        <v>91</v>
      </c>
      <c r="K149" s="40">
        <v>7.1199999999999996E-3</v>
      </c>
      <c r="L149" s="42">
        <v>-5500.1267021711101</v>
      </c>
      <c r="M149" s="51">
        <v>8.7500000000000008E-3</v>
      </c>
      <c r="N149" s="42">
        <v>-6759.2849219097225</v>
      </c>
      <c r="O149" s="42">
        <v>-12259.411624080833</v>
      </c>
      <c r="P149" s="42" t="s">
        <v>19</v>
      </c>
      <c r="Q149" s="42">
        <v>-3502.6890354516663</v>
      </c>
      <c r="R149" s="42">
        <v>-8756.7225886291671</v>
      </c>
    </row>
    <row r="150" spans="1:18" x14ac:dyDescent="0.25">
      <c r="A150" s="40" t="s">
        <v>20</v>
      </c>
      <c r="B150" s="40" t="s">
        <v>405</v>
      </c>
      <c r="C150" s="40" t="s">
        <v>406</v>
      </c>
      <c r="D150" s="40" t="s">
        <v>289</v>
      </c>
      <c r="E150" s="40" t="s">
        <v>290</v>
      </c>
      <c r="F150" s="41">
        <v>44806</v>
      </c>
      <c r="G150" s="41">
        <v>44897</v>
      </c>
      <c r="H150" s="43">
        <v>10000000</v>
      </c>
      <c r="I150" s="40" t="s">
        <v>31</v>
      </c>
      <c r="J150" s="40">
        <v>91</v>
      </c>
      <c r="K150" s="40">
        <v>6.5400000000000007E-3</v>
      </c>
      <c r="L150" s="42">
        <v>-16531.666666666668</v>
      </c>
      <c r="M150" s="51">
        <v>0.02</v>
      </c>
      <c r="N150" s="42">
        <v>-50555.555555555555</v>
      </c>
      <c r="O150" s="42">
        <v>-67087.222222222219</v>
      </c>
      <c r="P150" s="42" t="s">
        <v>19</v>
      </c>
      <c r="Q150" s="42">
        <v>-21379.444444444442</v>
      </c>
      <c r="R150" s="42">
        <v>-45707.777777777774</v>
      </c>
    </row>
    <row r="151" spans="1:18" x14ac:dyDescent="0.25">
      <c r="A151" s="40" t="s">
        <v>20</v>
      </c>
      <c r="B151" s="40" t="s">
        <v>407</v>
      </c>
      <c r="C151" s="40" t="s">
        <v>408</v>
      </c>
      <c r="D151" s="40" t="s">
        <v>289</v>
      </c>
      <c r="E151" s="40" t="s">
        <v>290</v>
      </c>
      <c r="F151" s="41">
        <v>44806</v>
      </c>
      <c r="G151" s="41">
        <v>44897</v>
      </c>
      <c r="H151" s="43">
        <v>20000000</v>
      </c>
      <c r="I151" s="40" t="s">
        <v>31</v>
      </c>
      <c r="J151" s="40">
        <v>91</v>
      </c>
      <c r="K151" s="40">
        <v>6.5400000000000007E-3</v>
      </c>
      <c r="L151" s="42">
        <v>-33063.333333333336</v>
      </c>
      <c r="M151" s="51">
        <v>1.6E-2</v>
      </c>
      <c r="N151" s="42">
        <v>-80888.888888888891</v>
      </c>
      <c r="O151" s="42">
        <v>-113952.22222222222</v>
      </c>
      <c r="P151" s="42" t="s">
        <v>19</v>
      </c>
      <c r="Q151" s="42">
        <v>-36314.444444444438</v>
      </c>
      <c r="R151" s="42">
        <v>-77637.777777777781</v>
      </c>
    </row>
    <row r="152" spans="1:18" x14ac:dyDescent="0.25">
      <c r="A152" s="40" t="s">
        <v>20</v>
      </c>
      <c r="B152" s="40" t="s">
        <v>409</v>
      </c>
      <c r="C152" s="40" t="s">
        <v>410</v>
      </c>
      <c r="D152" s="40" t="s">
        <v>289</v>
      </c>
      <c r="E152" s="40" t="s">
        <v>290</v>
      </c>
      <c r="F152" s="41">
        <v>44806</v>
      </c>
      <c r="G152" s="41">
        <v>44897</v>
      </c>
      <c r="H152" s="43">
        <v>20000000</v>
      </c>
      <c r="I152" s="40" t="s">
        <v>31</v>
      </c>
      <c r="J152" s="40">
        <v>91</v>
      </c>
      <c r="K152" s="40">
        <v>6.5400000000000007E-3</v>
      </c>
      <c r="L152" s="42">
        <v>-33063.333333333336</v>
      </c>
      <c r="M152" s="51">
        <v>1.7999999999999999E-2</v>
      </c>
      <c r="N152" s="42">
        <v>-91000</v>
      </c>
      <c r="O152" s="42">
        <v>-124063.33333333334</v>
      </c>
      <c r="P152" s="42" t="s">
        <v>19</v>
      </c>
      <c r="Q152" s="42">
        <v>-39536.666666666664</v>
      </c>
      <c r="R152" s="42">
        <v>-84526.666666666672</v>
      </c>
    </row>
    <row r="153" spans="1:18" x14ac:dyDescent="0.25">
      <c r="A153" s="40" t="s">
        <v>20</v>
      </c>
      <c r="B153" s="40" t="s">
        <v>411</v>
      </c>
      <c r="C153" s="40" t="s">
        <v>412</v>
      </c>
      <c r="D153" s="40" t="s">
        <v>125</v>
      </c>
      <c r="E153" s="40" t="s">
        <v>126</v>
      </c>
      <c r="F153" s="41">
        <v>44831</v>
      </c>
      <c r="G153" s="41">
        <v>44922</v>
      </c>
      <c r="H153" s="43">
        <v>12077500.039999999</v>
      </c>
      <c r="I153" s="40" t="s">
        <v>31</v>
      </c>
      <c r="J153" s="40">
        <v>91</v>
      </c>
      <c r="K153" s="40">
        <v>1.2279999999999999E-2</v>
      </c>
      <c r="L153" s="42">
        <v>-37489.902068608877</v>
      </c>
      <c r="M153" s="51">
        <v>1.6500000000000001E-2</v>
      </c>
      <c r="N153" s="42">
        <v>-50373.239750166664</v>
      </c>
      <c r="O153" s="42">
        <v>-87863.141818775533</v>
      </c>
      <c r="P153" s="42" t="s">
        <v>19</v>
      </c>
      <c r="Q153" s="42">
        <v>-3862.1161239022217</v>
      </c>
      <c r="R153" s="42">
        <v>-84001.025694873315</v>
      </c>
    </row>
    <row r="154" spans="1:18" x14ac:dyDescent="0.25">
      <c r="A154" s="40" t="s">
        <v>20</v>
      </c>
      <c r="B154" s="40" t="s">
        <v>413</v>
      </c>
      <c r="C154" s="40" t="s">
        <v>414</v>
      </c>
      <c r="D154" s="40" t="s">
        <v>244</v>
      </c>
      <c r="E154" s="40" t="s">
        <v>245</v>
      </c>
      <c r="F154" s="41">
        <v>44743</v>
      </c>
      <c r="G154" s="41">
        <v>44835</v>
      </c>
      <c r="H154" s="43">
        <v>8669145.2699999996</v>
      </c>
      <c r="I154" s="40" t="s">
        <v>31</v>
      </c>
      <c r="J154" s="40">
        <v>90</v>
      </c>
      <c r="K154" s="40">
        <v>2.29E-2</v>
      </c>
      <c r="L154" s="42">
        <v>-49630.856670749999</v>
      </c>
      <c r="M154" s="51">
        <v>0</v>
      </c>
      <c r="N154" s="42">
        <v>0</v>
      </c>
      <c r="O154" s="42">
        <v>-49630.856670749999</v>
      </c>
      <c r="P154" s="42" t="s">
        <v>19</v>
      </c>
      <c r="Q154" s="42">
        <v>-50733.764596766661</v>
      </c>
      <c r="R154" s="42">
        <v>0</v>
      </c>
    </row>
    <row r="155" spans="1:18" x14ac:dyDescent="0.25">
      <c r="A155" s="40" t="s">
        <v>20</v>
      </c>
      <c r="B155" s="40" t="s">
        <v>415</v>
      </c>
      <c r="C155" s="40" t="s">
        <v>416</v>
      </c>
      <c r="D155" s="40" t="s">
        <v>29</v>
      </c>
      <c r="E155" s="40" t="s">
        <v>30</v>
      </c>
      <c r="F155" s="41">
        <v>44819</v>
      </c>
      <c r="G155" s="41">
        <v>44849</v>
      </c>
      <c r="H155" s="43">
        <v>276319.87</v>
      </c>
      <c r="I155" s="40" t="s">
        <v>31</v>
      </c>
      <c r="J155" s="40">
        <v>30</v>
      </c>
      <c r="K155" s="40">
        <v>1.0999999999999999E-2</v>
      </c>
      <c r="L155" s="42">
        <v>-253.29321416666664</v>
      </c>
      <c r="M155" s="51">
        <v>0</v>
      </c>
      <c r="N155" s="42">
        <v>0</v>
      </c>
      <c r="O155" s="42">
        <v>-253.29321416666664</v>
      </c>
      <c r="P155" s="42" t="s">
        <v>19</v>
      </c>
      <c r="Q155" s="42">
        <v>-135.0897142222222</v>
      </c>
      <c r="R155" s="42">
        <v>-118.20349994444443</v>
      </c>
    </row>
    <row r="156" spans="1:18" x14ac:dyDescent="0.25">
      <c r="A156" s="40" t="s">
        <v>20</v>
      </c>
      <c r="B156" s="40" t="s">
        <v>417</v>
      </c>
      <c r="C156" s="40" t="s">
        <v>418</v>
      </c>
      <c r="D156" s="40" t="s">
        <v>419</v>
      </c>
      <c r="E156" s="40" t="s">
        <v>420</v>
      </c>
      <c r="F156" s="41">
        <v>44805</v>
      </c>
      <c r="G156" s="41">
        <v>44835</v>
      </c>
      <c r="H156" s="43">
        <v>1184902.48</v>
      </c>
      <c r="I156" s="40" t="s">
        <v>31</v>
      </c>
      <c r="J156" s="40">
        <v>30</v>
      </c>
      <c r="K156" s="40">
        <v>0</v>
      </c>
      <c r="L156" s="42">
        <v>0</v>
      </c>
      <c r="M156" s="51">
        <v>0</v>
      </c>
      <c r="N156" s="42">
        <v>0</v>
      </c>
      <c r="O156" s="42">
        <v>0</v>
      </c>
      <c r="P156" s="42" t="s">
        <v>19</v>
      </c>
      <c r="Q156" s="42">
        <v>0</v>
      </c>
      <c r="R156" s="42">
        <v>0</v>
      </c>
    </row>
    <row r="157" spans="1:18" x14ac:dyDescent="0.25">
      <c r="A157" s="40" t="s">
        <v>20</v>
      </c>
      <c r="B157" s="40" t="s">
        <v>421</v>
      </c>
      <c r="C157" s="40" t="s">
        <v>422</v>
      </c>
      <c r="D157" s="40" t="s">
        <v>419</v>
      </c>
      <c r="E157" s="40" t="s">
        <v>420</v>
      </c>
      <c r="F157" s="41">
        <v>44805</v>
      </c>
      <c r="G157" s="41">
        <v>44835</v>
      </c>
      <c r="H157" s="43">
        <v>1327977.52</v>
      </c>
      <c r="I157" s="40" t="s">
        <v>31</v>
      </c>
      <c r="J157" s="40">
        <v>30</v>
      </c>
      <c r="K157" s="40">
        <v>0</v>
      </c>
      <c r="L157" s="42">
        <v>0</v>
      </c>
      <c r="M157" s="51">
        <v>0</v>
      </c>
      <c r="N157" s="42">
        <v>0</v>
      </c>
      <c r="O157" s="42">
        <v>0</v>
      </c>
      <c r="P157" s="42" t="s">
        <v>19</v>
      </c>
      <c r="Q157" s="42">
        <v>0</v>
      </c>
      <c r="R157" s="42">
        <v>0</v>
      </c>
    </row>
    <row r="158" spans="1:18" x14ac:dyDescent="0.25">
      <c r="A158" s="40" t="s">
        <v>20</v>
      </c>
      <c r="B158" s="40" t="s">
        <v>423</v>
      </c>
      <c r="C158" s="40" t="s">
        <v>424</v>
      </c>
      <c r="D158" s="40" t="s">
        <v>125</v>
      </c>
      <c r="E158" s="40" t="s">
        <v>126</v>
      </c>
      <c r="F158" s="41">
        <v>44767</v>
      </c>
      <c r="G158" s="41">
        <v>44951</v>
      </c>
      <c r="H158" s="43">
        <v>40000000</v>
      </c>
      <c r="I158" s="40" t="s">
        <v>31</v>
      </c>
      <c r="J158" s="40">
        <v>184</v>
      </c>
      <c r="K158" s="40">
        <v>6.3200000000000001E-3</v>
      </c>
      <c r="L158" s="42">
        <v>-129208.88888888888</v>
      </c>
      <c r="M158" s="51">
        <v>1.4999999999999999E-2</v>
      </c>
      <c r="N158" s="42">
        <v>-306666.66666666663</v>
      </c>
      <c r="O158" s="42">
        <v>-435875.5555555555</v>
      </c>
      <c r="P158" s="42" t="s">
        <v>19</v>
      </c>
      <c r="Q158" s="42">
        <v>-161084.44444444441</v>
      </c>
      <c r="R158" s="42">
        <v>-274791.11111111107</v>
      </c>
    </row>
    <row r="159" spans="1:18" x14ac:dyDescent="0.25">
      <c r="A159" s="40" t="s">
        <v>20</v>
      </c>
      <c r="B159" s="40" t="s">
        <v>425</v>
      </c>
      <c r="C159" s="40" t="s">
        <v>426</v>
      </c>
      <c r="D159" s="40" t="s">
        <v>125</v>
      </c>
      <c r="E159" s="40" t="s">
        <v>126</v>
      </c>
      <c r="F159" s="41">
        <v>44767</v>
      </c>
      <c r="G159" s="41">
        <v>45132</v>
      </c>
      <c r="H159" s="43">
        <v>10000000</v>
      </c>
      <c r="I159" s="40" t="s">
        <v>31</v>
      </c>
      <c r="J159" s="40">
        <v>365</v>
      </c>
      <c r="K159" s="40">
        <v>1.9E-2</v>
      </c>
      <c r="L159" s="42">
        <v>-190000</v>
      </c>
      <c r="M159" s="51">
        <v>0</v>
      </c>
      <c r="N159" s="42">
        <v>0</v>
      </c>
      <c r="O159" s="42">
        <v>-190000</v>
      </c>
      <c r="P159" s="42" t="s">
        <v>19</v>
      </c>
      <c r="Q159" s="42">
        <v>-35397.260273972606</v>
      </c>
      <c r="R159" s="42">
        <v>-154602.73972602739</v>
      </c>
    </row>
    <row r="160" spans="1:18" x14ac:dyDescent="0.25">
      <c r="A160" s="40" t="s">
        <v>20</v>
      </c>
      <c r="B160" s="40" t="s">
        <v>427</v>
      </c>
      <c r="C160" s="40" t="s">
        <v>428</v>
      </c>
      <c r="D160" s="40" t="s">
        <v>125</v>
      </c>
      <c r="E160" s="40" t="s">
        <v>126</v>
      </c>
      <c r="F160" s="41">
        <v>44767</v>
      </c>
      <c r="G160" s="41">
        <v>44951</v>
      </c>
      <c r="H160" s="43">
        <v>48000000</v>
      </c>
      <c r="I160" s="40" t="s">
        <v>31</v>
      </c>
      <c r="J160" s="40">
        <v>184</v>
      </c>
      <c r="K160" s="40">
        <v>6.3200000000000001E-3</v>
      </c>
      <c r="L160" s="42">
        <v>-155050.66666666666</v>
      </c>
      <c r="M160" s="51">
        <v>1.7000000000000001E-2</v>
      </c>
      <c r="N160" s="42">
        <v>-417066.66666666669</v>
      </c>
      <c r="O160" s="42">
        <v>-572117.33333333337</v>
      </c>
      <c r="P160" s="42" t="s">
        <v>19</v>
      </c>
      <c r="Q160" s="42">
        <v>-211434.66666666666</v>
      </c>
      <c r="R160" s="42">
        <v>-360682.66666666669</v>
      </c>
    </row>
    <row r="161" spans="1:18" x14ac:dyDescent="0.25">
      <c r="A161" s="40" t="s">
        <v>20</v>
      </c>
      <c r="B161" s="40" t="s">
        <v>429</v>
      </c>
      <c r="C161" s="40" t="s">
        <v>430</v>
      </c>
      <c r="D161" s="40" t="s">
        <v>125</v>
      </c>
      <c r="E161" s="40" t="s">
        <v>126</v>
      </c>
      <c r="F161" s="41">
        <v>44767</v>
      </c>
      <c r="G161" s="41">
        <v>45132</v>
      </c>
      <c r="H161" s="43">
        <v>35000000</v>
      </c>
      <c r="I161" s="40" t="s">
        <v>31</v>
      </c>
      <c r="J161" s="40">
        <v>365</v>
      </c>
      <c r="K161" s="40">
        <v>2.23E-2</v>
      </c>
      <c r="L161" s="42">
        <v>-780500</v>
      </c>
      <c r="M161" s="51">
        <v>0</v>
      </c>
      <c r="N161" s="42">
        <v>0</v>
      </c>
      <c r="O161" s="42">
        <v>-780500</v>
      </c>
      <c r="P161" s="42" t="s">
        <v>19</v>
      </c>
      <c r="Q161" s="42">
        <v>-145408.21917808219</v>
      </c>
      <c r="R161" s="42">
        <v>-635091.78082191781</v>
      </c>
    </row>
    <row r="162" spans="1:18" x14ac:dyDescent="0.25">
      <c r="A162" s="40" t="s">
        <v>20</v>
      </c>
      <c r="B162" s="40" t="s">
        <v>431</v>
      </c>
      <c r="C162" s="40" t="s">
        <v>432</v>
      </c>
      <c r="D162" s="40" t="s">
        <v>125</v>
      </c>
      <c r="E162" s="40" t="s">
        <v>126</v>
      </c>
      <c r="F162" s="41">
        <v>44767</v>
      </c>
      <c r="G162" s="41">
        <v>45132</v>
      </c>
      <c r="H162" s="43">
        <v>37500000</v>
      </c>
      <c r="I162" s="40" t="s">
        <v>31</v>
      </c>
      <c r="J162" s="40">
        <v>365</v>
      </c>
      <c r="K162" s="40">
        <v>1.66E-2</v>
      </c>
      <c r="L162" s="42">
        <v>-622500</v>
      </c>
      <c r="M162" s="51">
        <v>0</v>
      </c>
      <c r="N162" s="42">
        <v>0</v>
      </c>
      <c r="O162" s="42">
        <v>-622500</v>
      </c>
      <c r="P162" s="42" t="s">
        <v>19</v>
      </c>
      <c r="Q162" s="42">
        <v>-115972.60273972603</v>
      </c>
      <c r="R162" s="42">
        <v>-506527.39726027398</v>
      </c>
    </row>
    <row r="163" spans="1:18" x14ac:dyDescent="0.25">
      <c r="A163" s="40" t="s">
        <v>20</v>
      </c>
      <c r="B163" s="40" t="s">
        <v>433</v>
      </c>
      <c r="C163" s="40" t="s">
        <v>434</v>
      </c>
      <c r="D163" s="40" t="s">
        <v>125</v>
      </c>
      <c r="E163" s="40" t="s">
        <v>126</v>
      </c>
      <c r="F163" s="41">
        <v>44767</v>
      </c>
      <c r="G163" s="41">
        <v>44951</v>
      </c>
      <c r="H163" s="43">
        <v>165000000</v>
      </c>
      <c r="I163" s="40" t="s">
        <v>31</v>
      </c>
      <c r="J163" s="40">
        <v>184</v>
      </c>
      <c r="K163" s="40">
        <v>6.3200000000000001E-3</v>
      </c>
      <c r="L163" s="42">
        <v>-532986.66666666651</v>
      </c>
      <c r="M163" s="51">
        <v>1.4E-2</v>
      </c>
      <c r="N163" s="42">
        <v>-1180666.6666666665</v>
      </c>
      <c r="O163" s="42">
        <v>-1713653.333333333</v>
      </c>
      <c r="P163" s="42" t="s">
        <v>19</v>
      </c>
      <c r="Q163" s="42">
        <v>-633306.66666666651</v>
      </c>
      <c r="R163" s="42">
        <v>-1080346.6666666665</v>
      </c>
    </row>
    <row r="164" spans="1:18" x14ac:dyDescent="0.25">
      <c r="A164" s="40" t="s">
        <v>20</v>
      </c>
      <c r="B164" s="40" t="s">
        <v>435</v>
      </c>
      <c r="C164" s="40" t="s">
        <v>436</v>
      </c>
      <c r="D164" s="40" t="s">
        <v>205</v>
      </c>
      <c r="E164" s="40" t="s">
        <v>206</v>
      </c>
      <c r="F164" s="41">
        <v>44774</v>
      </c>
      <c r="G164" s="41">
        <v>44867</v>
      </c>
      <c r="H164" s="43">
        <v>13000000</v>
      </c>
      <c r="I164" s="40" t="s">
        <v>31</v>
      </c>
      <c r="J164" s="40">
        <v>93</v>
      </c>
      <c r="K164" s="40">
        <v>2.6700000000000001E-3</v>
      </c>
      <c r="L164" s="42">
        <v>-8966.75</v>
      </c>
      <c r="M164" s="51">
        <v>1.8499999999999999E-2</v>
      </c>
      <c r="N164" s="42">
        <v>-62129.166666666672</v>
      </c>
      <c r="O164" s="42">
        <v>-71095.916666666672</v>
      </c>
      <c r="P164" s="42" t="s">
        <v>19</v>
      </c>
      <c r="Q164" s="42">
        <v>-46632.805555555555</v>
      </c>
      <c r="R164" s="42">
        <v>-24463.111111111113</v>
      </c>
    </row>
    <row r="165" spans="1:18" x14ac:dyDescent="0.25">
      <c r="A165" s="40" t="s">
        <v>20</v>
      </c>
      <c r="B165" s="40" t="s">
        <v>437</v>
      </c>
      <c r="C165" s="40" t="s">
        <v>438</v>
      </c>
      <c r="D165" s="40" t="s">
        <v>193</v>
      </c>
      <c r="E165" s="40" t="s">
        <v>194</v>
      </c>
      <c r="F165" s="41">
        <v>44747</v>
      </c>
      <c r="G165" s="41">
        <v>44839</v>
      </c>
      <c r="H165" s="43">
        <v>3830967.67</v>
      </c>
      <c r="I165" s="40" t="s">
        <v>31</v>
      </c>
      <c r="J165" s="40">
        <v>92</v>
      </c>
      <c r="K165" s="40">
        <v>0</v>
      </c>
      <c r="L165" s="42">
        <v>0</v>
      </c>
      <c r="M165" s="51">
        <v>1.15E-2</v>
      </c>
      <c r="N165" s="42">
        <v>-11258.788319055555</v>
      </c>
      <c r="O165" s="42">
        <v>-11258.788319055555</v>
      </c>
      <c r="P165" s="42" t="s">
        <v>19</v>
      </c>
      <c r="Q165" s="42">
        <v>-10769.275783444444</v>
      </c>
      <c r="R165" s="42">
        <v>-489.51253561111105</v>
      </c>
    </row>
    <row r="166" spans="1:18" x14ac:dyDescent="0.25">
      <c r="A166" s="40" t="s">
        <v>20</v>
      </c>
      <c r="B166" s="40" t="s">
        <v>439</v>
      </c>
      <c r="C166" s="40" t="s">
        <v>440</v>
      </c>
      <c r="D166" s="40" t="s">
        <v>441</v>
      </c>
      <c r="E166" s="40" t="s">
        <v>442</v>
      </c>
      <c r="F166" s="41">
        <v>44763</v>
      </c>
      <c r="G166" s="41">
        <v>44855</v>
      </c>
      <c r="H166" s="43">
        <v>5530245.71</v>
      </c>
      <c r="I166" s="40" t="s">
        <v>31</v>
      </c>
      <c r="J166" s="40">
        <v>92</v>
      </c>
      <c r="K166" s="40">
        <v>-2.0300000000000001E-3</v>
      </c>
      <c r="L166" s="42">
        <v>2829.6676405468497</v>
      </c>
      <c r="M166" s="51">
        <v>1.2E-2</v>
      </c>
      <c r="N166" s="42">
        <v>-16727.099352986304</v>
      </c>
      <c r="O166" s="42">
        <v>-13897.431712439455</v>
      </c>
      <c r="P166" s="42" t="s">
        <v>19</v>
      </c>
      <c r="Q166" s="42">
        <v>-10876.2509053874</v>
      </c>
      <c r="R166" s="42">
        <v>-3021.1808070520551</v>
      </c>
    </row>
    <row r="167" spans="1:18" x14ac:dyDescent="0.25">
      <c r="A167" s="40" t="s">
        <v>20</v>
      </c>
      <c r="B167" s="40" t="s">
        <v>443</v>
      </c>
      <c r="C167" s="40" t="s">
        <v>444</v>
      </c>
      <c r="D167" s="40" t="s">
        <v>445</v>
      </c>
      <c r="E167" s="40" t="s">
        <v>446</v>
      </c>
      <c r="F167" s="41">
        <v>44805</v>
      </c>
      <c r="G167" s="41">
        <v>44896</v>
      </c>
      <c r="H167" s="43">
        <v>25000000</v>
      </c>
      <c r="I167" s="40" t="s">
        <v>31</v>
      </c>
      <c r="J167" s="40">
        <v>91</v>
      </c>
      <c r="K167" s="40">
        <v>6.1999999999999998E-3</v>
      </c>
      <c r="L167" s="42">
        <v>-39180.555555555555</v>
      </c>
      <c r="M167" s="51">
        <v>1.4E-2</v>
      </c>
      <c r="N167" s="42">
        <v>-88472.222222222219</v>
      </c>
      <c r="O167" s="42">
        <v>-127652.77777777778</v>
      </c>
      <c r="P167" s="42" t="s">
        <v>19</v>
      </c>
      <c r="Q167" s="42">
        <v>-42083.333333333336</v>
      </c>
      <c r="R167" s="42">
        <v>-85569.444444444438</v>
      </c>
    </row>
    <row r="168" spans="1:18" x14ac:dyDescent="0.25">
      <c r="A168" s="40" t="s">
        <v>20</v>
      </c>
      <c r="B168" s="40" t="s">
        <v>447</v>
      </c>
      <c r="C168" s="40" t="s">
        <v>448</v>
      </c>
      <c r="D168" s="40" t="s">
        <v>269</v>
      </c>
      <c r="E168" s="40" t="s">
        <v>270</v>
      </c>
      <c r="F168" s="41">
        <v>44711</v>
      </c>
      <c r="G168" s="41">
        <v>44895</v>
      </c>
      <c r="H168" s="43">
        <v>9750000</v>
      </c>
      <c r="I168" s="40" t="s">
        <v>31</v>
      </c>
      <c r="J168" s="40">
        <v>184</v>
      </c>
      <c r="K168" s="40">
        <v>0</v>
      </c>
      <c r="L168" s="42">
        <v>0</v>
      </c>
      <c r="M168" s="51">
        <v>1.7500000000000002E-2</v>
      </c>
      <c r="N168" s="42">
        <v>-87208.333333333343</v>
      </c>
      <c r="O168" s="42">
        <v>-87208.333333333343</v>
      </c>
      <c r="P168" s="42" t="s">
        <v>19</v>
      </c>
      <c r="Q168" s="42">
        <v>-58770.833333333343</v>
      </c>
      <c r="R168" s="42">
        <v>-28437.500000000004</v>
      </c>
    </row>
    <row r="169" spans="1:18" x14ac:dyDescent="0.25">
      <c r="A169" s="40" t="s">
        <v>20</v>
      </c>
      <c r="B169" s="40" t="s">
        <v>449</v>
      </c>
      <c r="C169" s="40" t="s">
        <v>450</v>
      </c>
      <c r="D169" s="40" t="s">
        <v>373</v>
      </c>
      <c r="E169" s="40" t="s">
        <v>374</v>
      </c>
      <c r="F169" s="41">
        <v>44834</v>
      </c>
      <c r="G169" s="41">
        <v>44925</v>
      </c>
      <c r="H169" s="43">
        <v>5000000</v>
      </c>
      <c r="I169" s="40" t="s">
        <v>31</v>
      </c>
      <c r="J169" s="40">
        <v>91</v>
      </c>
      <c r="K169" s="40">
        <v>1.1930000000000001E-2</v>
      </c>
      <c r="L169" s="42">
        <v>-15078.194444444445</v>
      </c>
      <c r="M169" s="51">
        <v>1.49E-2</v>
      </c>
      <c r="N169" s="42">
        <v>-18831.944444444445</v>
      </c>
      <c r="O169" s="42">
        <v>-33910.138888888891</v>
      </c>
      <c r="P169" s="42" t="s">
        <v>19</v>
      </c>
      <c r="Q169" s="42">
        <v>-372.63888888888891</v>
      </c>
      <c r="R169" s="42">
        <v>-33537.5</v>
      </c>
    </row>
    <row r="170" spans="1:18" x14ac:dyDescent="0.25">
      <c r="A170" s="40" t="s">
        <v>20</v>
      </c>
      <c r="B170" s="40" t="s">
        <v>451</v>
      </c>
      <c r="C170" s="40" t="s">
        <v>452</v>
      </c>
      <c r="D170" s="40" t="s">
        <v>445</v>
      </c>
      <c r="E170" s="40" t="s">
        <v>446</v>
      </c>
      <c r="F170" s="41">
        <v>44834</v>
      </c>
      <c r="G170" s="41">
        <v>44925</v>
      </c>
      <c r="H170" s="43">
        <v>3333333.32</v>
      </c>
      <c r="I170" s="40" t="s">
        <v>31</v>
      </c>
      <c r="J170" s="40">
        <v>91</v>
      </c>
      <c r="K170" s="40">
        <v>1.1930000000000001E-2</v>
      </c>
      <c r="L170" s="42">
        <v>-10052.129589421111</v>
      </c>
      <c r="M170" s="51">
        <v>1.5900000000000001E-2</v>
      </c>
      <c r="N170" s="42">
        <v>-13397.222168633332</v>
      </c>
      <c r="O170" s="42">
        <v>-23449.351758054443</v>
      </c>
      <c r="P170" s="42" t="s">
        <v>19</v>
      </c>
      <c r="Q170" s="42">
        <v>-257.68518415444447</v>
      </c>
      <c r="R170" s="42">
        <v>-23191.666573899998</v>
      </c>
    </row>
    <row r="171" spans="1:18" x14ac:dyDescent="0.25">
      <c r="A171" s="40" t="s">
        <v>20</v>
      </c>
      <c r="B171" s="40" t="s">
        <v>453</v>
      </c>
      <c r="C171" s="40" t="s">
        <v>454</v>
      </c>
      <c r="D171" s="40" t="s">
        <v>373</v>
      </c>
      <c r="E171" s="40" t="s">
        <v>374</v>
      </c>
      <c r="F171" s="41">
        <v>44834</v>
      </c>
      <c r="G171" s="41">
        <v>44925</v>
      </c>
      <c r="H171" s="43">
        <v>11666666.68</v>
      </c>
      <c r="I171" s="40" t="s">
        <v>31</v>
      </c>
      <c r="J171" s="40">
        <v>91</v>
      </c>
      <c r="K171" s="40">
        <v>1.1930000000000001E-2</v>
      </c>
      <c r="L171" s="42">
        <v>-35182.453743912221</v>
      </c>
      <c r="M171" s="51">
        <v>1.5900000000000001E-2</v>
      </c>
      <c r="N171" s="42">
        <v>-46890.277831366671</v>
      </c>
      <c r="O171" s="42">
        <v>-82072.731575278885</v>
      </c>
      <c r="P171" s="42" t="s">
        <v>19</v>
      </c>
      <c r="Q171" s="42">
        <v>-901.89814917888896</v>
      </c>
      <c r="R171" s="42">
        <v>-81170.833426099998</v>
      </c>
    </row>
    <row r="172" spans="1:18" x14ac:dyDescent="0.25">
      <c r="A172" s="40" t="s">
        <v>20</v>
      </c>
      <c r="B172" s="40" t="s">
        <v>455</v>
      </c>
      <c r="C172" s="40" t="s">
        <v>456</v>
      </c>
      <c r="D172" s="40" t="s">
        <v>457</v>
      </c>
      <c r="E172" s="40" t="s">
        <v>458</v>
      </c>
      <c r="F172" s="41">
        <v>44803</v>
      </c>
      <c r="G172" s="41">
        <v>44895</v>
      </c>
      <c r="H172" s="43">
        <v>2525822.2200000002</v>
      </c>
      <c r="I172" s="40" t="s">
        <v>31</v>
      </c>
      <c r="J172" s="40">
        <v>90</v>
      </c>
      <c r="K172" s="40">
        <v>5.4999999999999997E-3</v>
      </c>
      <c r="L172" s="42">
        <v>-3473.0055525000002</v>
      </c>
      <c r="M172" s="51">
        <v>0</v>
      </c>
      <c r="N172" s="42">
        <v>0</v>
      </c>
      <c r="O172" s="42">
        <v>-3473.0055525000002</v>
      </c>
      <c r="P172" s="42" t="s">
        <v>19</v>
      </c>
      <c r="Q172" s="42">
        <v>-1234.8464186666668</v>
      </c>
      <c r="R172" s="42">
        <v>-2315.337035</v>
      </c>
    </row>
    <row r="173" spans="1:18" x14ac:dyDescent="0.25">
      <c r="A173" s="40" t="s">
        <v>20</v>
      </c>
      <c r="B173" s="40" t="s">
        <v>459</v>
      </c>
      <c r="C173" s="40" t="s">
        <v>460</v>
      </c>
      <c r="D173" s="40" t="s">
        <v>219</v>
      </c>
      <c r="E173" s="40" t="s">
        <v>220</v>
      </c>
      <c r="F173" s="41">
        <v>44834</v>
      </c>
      <c r="G173" s="41">
        <v>44926</v>
      </c>
      <c r="H173" s="43">
        <v>7625000</v>
      </c>
      <c r="I173" s="40" t="s">
        <v>31</v>
      </c>
      <c r="J173" s="40">
        <v>92</v>
      </c>
      <c r="K173" s="40">
        <v>1.7500000000000002E-2</v>
      </c>
      <c r="L173" s="42">
        <v>-34100.694444444445</v>
      </c>
      <c r="M173" s="51">
        <v>0</v>
      </c>
      <c r="N173" s="42">
        <v>0</v>
      </c>
      <c r="O173" s="42">
        <v>-34100.694444444445</v>
      </c>
      <c r="P173" s="42" t="s">
        <v>221</v>
      </c>
      <c r="Q173" s="42">
        <v>-370.65972222222223</v>
      </c>
      <c r="R173" s="42">
        <v>-33730.034722222219</v>
      </c>
    </row>
    <row r="174" spans="1:18" x14ac:dyDescent="0.25">
      <c r="A174" s="40" t="s">
        <v>20</v>
      </c>
      <c r="B174" s="40" t="s">
        <v>461</v>
      </c>
      <c r="C174" s="40" t="s">
        <v>462</v>
      </c>
      <c r="D174" s="40" t="s">
        <v>463</v>
      </c>
      <c r="E174" s="40" t="s">
        <v>464</v>
      </c>
      <c r="F174" s="41">
        <v>44809</v>
      </c>
      <c r="G174" s="41">
        <v>44839</v>
      </c>
      <c r="H174" s="43">
        <v>1652137.03</v>
      </c>
      <c r="I174" s="40" t="s">
        <v>31</v>
      </c>
      <c r="J174" s="40">
        <v>30</v>
      </c>
      <c r="K174" s="40">
        <v>0</v>
      </c>
      <c r="L174" s="42">
        <v>0</v>
      </c>
      <c r="M174" s="51">
        <v>0.03</v>
      </c>
      <c r="N174" s="42">
        <v>-4130.3425749999997</v>
      </c>
      <c r="O174" s="42">
        <v>-4130.3425749999997</v>
      </c>
      <c r="P174" s="42" t="s">
        <v>19</v>
      </c>
      <c r="Q174" s="42">
        <v>-3579.6302316666665</v>
      </c>
      <c r="R174" s="42">
        <v>-550.71234333333325</v>
      </c>
    </row>
    <row r="175" spans="1:18" x14ac:dyDescent="0.25">
      <c r="A175" s="40" t="s">
        <v>20</v>
      </c>
      <c r="B175" s="40" t="s">
        <v>465</v>
      </c>
      <c r="C175" s="40" t="s">
        <v>466</v>
      </c>
      <c r="D175" s="40" t="s">
        <v>467</v>
      </c>
      <c r="E175" s="40" t="s">
        <v>468</v>
      </c>
      <c r="F175" s="41">
        <v>44834</v>
      </c>
      <c r="G175" s="41">
        <v>44835</v>
      </c>
      <c r="H175" s="43">
        <v>1057821.83</v>
      </c>
      <c r="I175" s="40" t="s">
        <v>31</v>
      </c>
      <c r="J175" s="40">
        <v>1</v>
      </c>
      <c r="K175" s="40">
        <v>0</v>
      </c>
      <c r="L175" s="42">
        <v>0</v>
      </c>
      <c r="M175" s="51">
        <v>0</v>
      </c>
      <c r="N175" s="42">
        <v>0</v>
      </c>
      <c r="O175" s="42">
        <v>0</v>
      </c>
      <c r="P175" s="42" t="s">
        <v>19</v>
      </c>
      <c r="Q175" s="42">
        <v>0</v>
      </c>
      <c r="R175" s="42">
        <v>0</v>
      </c>
    </row>
    <row r="176" spans="1:18" x14ac:dyDescent="0.25">
      <c r="A176" s="40" t="s">
        <v>20</v>
      </c>
      <c r="B176" s="40" t="s">
        <v>469</v>
      </c>
      <c r="C176" s="40" t="s">
        <v>470</v>
      </c>
      <c r="D176" s="40" t="s">
        <v>445</v>
      </c>
      <c r="E176" s="40" t="s">
        <v>446</v>
      </c>
      <c r="F176" s="41">
        <v>44805</v>
      </c>
      <c r="G176" s="41">
        <v>44896</v>
      </c>
      <c r="H176" s="43">
        <v>25000000</v>
      </c>
      <c r="I176" s="40" t="s">
        <v>31</v>
      </c>
      <c r="J176" s="40">
        <v>91</v>
      </c>
      <c r="K176" s="40">
        <v>6.1999999999999998E-3</v>
      </c>
      <c r="L176" s="42">
        <v>-39180.555555555555</v>
      </c>
      <c r="M176" s="51">
        <v>1.4E-2</v>
      </c>
      <c r="N176" s="42">
        <v>-88472.222222222219</v>
      </c>
      <c r="O176" s="42">
        <v>-127652.77777777778</v>
      </c>
      <c r="P176" s="42" t="s">
        <v>19</v>
      </c>
      <c r="Q176" s="42">
        <v>-42083.333333333336</v>
      </c>
      <c r="R176" s="42">
        <v>-85569.444444444438</v>
      </c>
    </row>
    <row r="177" spans="1:18" x14ac:dyDescent="0.25">
      <c r="A177" s="40" t="s">
        <v>20</v>
      </c>
      <c r="B177" s="40" t="s">
        <v>471</v>
      </c>
      <c r="C177" s="40" t="s">
        <v>472</v>
      </c>
      <c r="D177" s="40" t="s">
        <v>473</v>
      </c>
      <c r="E177" s="40" t="s">
        <v>474</v>
      </c>
      <c r="F177" s="41">
        <v>44834</v>
      </c>
      <c r="G177" s="41">
        <v>44926</v>
      </c>
      <c r="H177" s="43">
        <v>20000000</v>
      </c>
      <c r="I177" s="40" t="s">
        <v>31</v>
      </c>
      <c r="J177" s="40">
        <v>92</v>
      </c>
      <c r="K177" s="40">
        <v>1.1930000000000001E-2</v>
      </c>
      <c r="L177" s="42">
        <v>-60975.555555555555</v>
      </c>
      <c r="M177" s="51">
        <v>1.7999999999999999E-2</v>
      </c>
      <c r="N177" s="42">
        <v>-92000</v>
      </c>
      <c r="O177" s="42">
        <v>-152975.55555555556</v>
      </c>
      <c r="P177" s="42" t="s">
        <v>19</v>
      </c>
      <c r="Q177" s="42">
        <v>-1662.7777777777778</v>
      </c>
      <c r="R177" s="42">
        <v>-151312.77777777778</v>
      </c>
    </row>
    <row r="178" spans="1:18" x14ac:dyDescent="0.25">
      <c r="A178" s="40" t="s">
        <v>20</v>
      </c>
      <c r="B178" s="40" t="s">
        <v>475</v>
      </c>
      <c r="C178" s="40" t="s">
        <v>476</v>
      </c>
      <c r="D178" s="40" t="s">
        <v>477</v>
      </c>
      <c r="E178" s="40" t="s">
        <v>478</v>
      </c>
      <c r="F178" s="41">
        <v>44834</v>
      </c>
      <c r="G178" s="41">
        <v>44926</v>
      </c>
      <c r="H178" s="43">
        <v>23337500</v>
      </c>
      <c r="I178" s="40" t="s">
        <v>31</v>
      </c>
      <c r="J178" s="40">
        <v>92</v>
      </c>
      <c r="K178" s="40">
        <v>1.7999999999999999E-2</v>
      </c>
      <c r="L178" s="42">
        <v>-107352.49999999997</v>
      </c>
      <c r="M178" s="51">
        <v>0</v>
      </c>
      <c r="N178" s="42">
        <v>0</v>
      </c>
      <c r="O178" s="42">
        <v>-107352.49999999997</v>
      </c>
      <c r="P178" s="42" t="s">
        <v>221</v>
      </c>
      <c r="Q178" s="42">
        <v>-1166.8749999999995</v>
      </c>
      <c r="R178" s="42">
        <v>-106185.62499999997</v>
      </c>
    </row>
    <row r="179" spans="1:18" x14ac:dyDescent="0.25">
      <c r="A179" s="40" t="s">
        <v>20</v>
      </c>
      <c r="B179" s="40" t="s">
        <v>479</v>
      </c>
      <c r="C179" s="40" t="s">
        <v>480</v>
      </c>
      <c r="D179" s="40" t="s">
        <v>252</v>
      </c>
      <c r="E179" s="40" t="s">
        <v>253</v>
      </c>
      <c r="F179" s="41">
        <v>44834</v>
      </c>
      <c r="G179" s="41">
        <v>44925</v>
      </c>
      <c r="H179" s="43">
        <v>29195000</v>
      </c>
      <c r="I179" s="40" t="s">
        <v>31</v>
      </c>
      <c r="J179" s="40">
        <v>91</v>
      </c>
      <c r="K179" s="40">
        <v>1.35E-2</v>
      </c>
      <c r="L179" s="42">
        <v>-99627.9375</v>
      </c>
      <c r="M179" s="51">
        <v>0</v>
      </c>
      <c r="N179" s="42">
        <v>0</v>
      </c>
      <c r="O179" s="42">
        <v>-99627.9375</v>
      </c>
      <c r="P179" s="42" t="s">
        <v>221</v>
      </c>
      <c r="Q179" s="42">
        <v>-1094.8125</v>
      </c>
      <c r="R179" s="42">
        <v>-98533.125</v>
      </c>
    </row>
    <row r="180" spans="1:18" x14ac:dyDescent="0.25">
      <c r="A180" s="40" t="s">
        <v>20</v>
      </c>
      <c r="B180" s="40" t="s">
        <v>481</v>
      </c>
      <c r="C180" s="40" t="s">
        <v>482</v>
      </c>
      <c r="D180" s="40" t="s">
        <v>483</v>
      </c>
      <c r="E180" s="40" t="s">
        <v>484</v>
      </c>
      <c r="F180" s="41">
        <v>44799</v>
      </c>
      <c r="G180" s="41">
        <v>44984</v>
      </c>
      <c r="H180" s="43">
        <v>25000000</v>
      </c>
      <c r="I180" s="40" t="s">
        <v>31</v>
      </c>
      <c r="J180" s="40">
        <v>185</v>
      </c>
      <c r="K180" s="40">
        <v>1.5299999999999999E-2</v>
      </c>
      <c r="L180" s="42">
        <v>-193869.86301369863</v>
      </c>
      <c r="M180" s="51">
        <v>0</v>
      </c>
      <c r="N180" s="42">
        <v>0</v>
      </c>
      <c r="O180" s="42">
        <v>-193869.86301369863</v>
      </c>
      <c r="P180" s="42" t="s">
        <v>19</v>
      </c>
      <c r="Q180" s="42">
        <v>-37726.027397260274</v>
      </c>
      <c r="R180" s="42">
        <v>-156143.83561643836</v>
      </c>
    </row>
    <row r="181" spans="1:18" x14ac:dyDescent="0.25">
      <c r="A181" s="40" t="s">
        <v>20</v>
      </c>
      <c r="B181" s="40" t="s">
        <v>485</v>
      </c>
      <c r="C181" s="40" t="s">
        <v>486</v>
      </c>
      <c r="D181" s="40" t="s">
        <v>487</v>
      </c>
      <c r="E181" s="40" t="s">
        <v>488</v>
      </c>
      <c r="F181" s="41">
        <v>44799</v>
      </c>
      <c r="G181" s="41">
        <v>44984</v>
      </c>
      <c r="H181" s="43">
        <v>500000</v>
      </c>
      <c r="I181" s="40" t="s">
        <v>31</v>
      </c>
      <c r="J181" s="40">
        <v>185</v>
      </c>
      <c r="K181" s="40">
        <v>9.4699999999999993E-3</v>
      </c>
      <c r="L181" s="42">
        <v>-2433.2638888888887</v>
      </c>
      <c r="M181" s="51">
        <v>1.4E-2</v>
      </c>
      <c r="N181" s="42">
        <v>-3597.2222222222217</v>
      </c>
      <c r="O181" s="42">
        <v>-6030.4861111111104</v>
      </c>
      <c r="P181" s="42" t="s">
        <v>19</v>
      </c>
      <c r="Q181" s="42">
        <v>-1173.5</v>
      </c>
      <c r="R181" s="42">
        <v>-4856.9861111111104</v>
      </c>
    </row>
    <row r="182" spans="1:18" x14ac:dyDescent="0.25">
      <c r="A182" s="40" t="s">
        <v>20</v>
      </c>
      <c r="B182" s="40" t="s">
        <v>489</v>
      </c>
      <c r="C182" s="40" t="s">
        <v>490</v>
      </c>
      <c r="D182" s="40" t="s">
        <v>125</v>
      </c>
      <c r="E182" s="40" t="s">
        <v>126</v>
      </c>
      <c r="F182" s="41">
        <v>44799</v>
      </c>
      <c r="G182" s="41">
        <v>44893</v>
      </c>
      <c r="H182" s="43">
        <v>240000000</v>
      </c>
      <c r="I182" s="40" t="s">
        <v>31</v>
      </c>
      <c r="J182" s="40">
        <v>94</v>
      </c>
      <c r="K182" s="40">
        <v>7.2300000000000003E-2</v>
      </c>
      <c r="L182" s="42">
        <v>-4530800</v>
      </c>
      <c r="M182" s="51">
        <v>1.2E-2</v>
      </c>
      <c r="N182" s="42">
        <v>-752000</v>
      </c>
      <c r="O182" s="42">
        <v>-5282800</v>
      </c>
      <c r="P182" s="42" t="s">
        <v>324</v>
      </c>
      <c r="Q182" s="42">
        <v>-2023200</v>
      </c>
      <c r="R182" s="42">
        <v>-3259600</v>
      </c>
    </row>
    <row r="183" spans="1:18" x14ac:dyDescent="0.25">
      <c r="A183" s="40" t="s">
        <v>20</v>
      </c>
      <c r="B183" s="40" t="s">
        <v>491</v>
      </c>
      <c r="C183" s="40" t="s">
        <v>492</v>
      </c>
      <c r="D183" s="40" t="s">
        <v>125</v>
      </c>
      <c r="E183" s="40" t="s">
        <v>126</v>
      </c>
      <c r="F183" s="41">
        <v>44799</v>
      </c>
      <c r="G183" s="41">
        <v>44984</v>
      </c>
      <c r="H183" s="43">
        <v>27000000</v>
      </c>
      <c r="I183" s="40" t="s">
        <v>31</v>
      </c>
      <c r="J183" s="40">
        <v>185</v>
      </c>
      <c r="K183" s="40">
        <v>9.4699999999999993E-3</v>
      </c>
      <c r="L183" s="42">
        <v>-131396.24999999997</v>
      </c>
      <c r="M183" s="51">
        <v>1.7000000000000001E-2</v>
      </c>
      <c r="N183" s="42">
        <v>-235875</v>
      </c>
      <c r="O183" s="42">
        <v>-367271.25</v>
      </c>
      <c r="P183" s="42" t="s">
        <v>19</v>
      </c>
      <c r="Q183" s="42">
        <v>-71469</v>
      </c>
      <c r="R183" s="42">
        <v>-295802.25</v>
      </c>
    </row>
    <row r="184" spans="1:18" x14ac:dyDescent="0.25">
      <c r="A184" s="40" t="s">
        <v>20</v>
      </c>
      <c r="B184" s="40" t="s">
        <v>493</v>
      </c>
      <c r="C184" s="40" t="s">
        <v>494</v>
      </c>
      <c r="D184" s="40" t="s">
        <v>495</v>
      </c>
      <c r="E184" s="40" t="s">
        <v>496</v>
      </c>
      <c r="F184" s="41">
        <v>44799</v>
      </c>
      <c r="G184" s="41">
        <v>44984</v>
      </c>
      <c r="H184" s="43">
        <v>1000000</v>
      </c>
      <c r="I184" s="40" t="s">
        <v>31</v>
      </c>
      <c r="J184" s="40">
        <v>185</v>
      </c>
      <c r="K184" s="40">
        <v>9.4699999999999993E-3</v>
      </c>
      <c r="L184" s="42">
        <v>-4866.5277777777774</v>
      </c>
      <c r="M184" s="51">
        <v>0.02</v>
      </c>
      <c r="N184" s="42">
        <v>-10277.777777777777</v>
      </c>
      <c r="O184" s="42">
        <v>-15144.305555555555</v>
      </c>
      <c r="P184" s="42" t="s">
        <v>19</v>
      </c>
      <c r="Q184" s="42">
        <v>-2947</v>
      </c>
      <c r="R184" s="42">
        <v>-12197.305555555555</v>
      </c>
    </row>
    <row r="185" spans="1:18" x14ac:dyDescent="0.25">
      <c r="A185" s="40" t="s">
        <v>20</v>
      </c>
      <c r="B185" s="40" t="s">
        <v>497</v>
      </c>
      <c r="C185" s="40" t="s">
        <v>498</v>
      </c>
      <c r="D185" s="40" t="s">
        <v>301</v>
      </c>
      <c r="E185" s="40" t="s">
        <v>22</v>
      </c>
      <c r="F185" s="41">
        <v>44834</v>
      </c>
      <c r="G185" s="41">
        <v>44925</v>
      </c>
      <c r="H185" s="43">
        <v>14705000</v>
      </c>
      <c r="I185" s="40" t="s">
        <v>31</v>
      </c>
      <c r="J185" s="40">
        <v>91</v>
      </c>
      <c r="K185" s="40">
        <v>1.1930000000000001E-2</v>
      </c>
      <c r="L185" s="42">
        <v>-44344.969861111116</v>
      </c>
      <c r="M185" s="51">
        <v>1.4E-2</v>
      </c>
      <c r="N185" s="42">
        <v>-52039.361111111109</v>
      </c>
      <c r="O185" s="42">
        <v>-96384.330972222233</v>
      </c>
      <c r="P185" s="42" t="s">
        <v>19</v>
      </c>
      <c r="Q185" s="42">
        <v>-1059.1684722222224</v>
      </c>
      <c r="R185" s="42">
        <v>-95325.16250000002</v>
      </c>
    </row>
    <row r="186" spans="1:18" x14ac:dyDescent="0.25">
      <c r="A186" s="40" t="s">
        <v>20</v>
      </c>
      <c r="B186" s="40" t="s">
        <v>499</v>
      </c>
      <c r="C186" s="40" t="s">
        <v>500</v>
      </c>
      <c r="D186" s="40" t="s">
        <v>109</v>
      </c>
      <c r="E186" s="40" t="s">
        <v>41</v>
      </c>
      <c r="F186" s="41">
        <v>44743</v>
      </c>
      <c r="G186" s="41">
        <v>44835</v>
      </c>
      <c r="H186" s="43">
        <v>9693634.5600000005</v>
      </c>
      <c r="I186" s="40" t="s">
        <v>31</v>
      </c>
      <c r="J186" s="40">
        <v>92</v>
      </c>
      <c r="K186" s="40">
        <v>0</v>
      </c>
      <c r="L186" s="42">
        <v>0</v>
      </c>
      <c r="M186" s="51">
        <v>1.55E-2</v>
      </c>
      <c r="N186" s="42">
        <v>-38397.56356266667</v>
      </c>
      <c r="O186" s="42">
        <v>-38397.56356266667</v>
      </c>
      <c r="P186" s="42" t="s">
        <v>19</v>
      </c>
      <c r="Q186" s="42">
        <v>-38397.56356266667</v>
      </c>
      <c r="R186" s="42">
        <v>0</v>
      </c>
    </row>
    <row r="187" spans="1:18" x14ac:dyDescent="0.25">
      <c r="A187" s="40" t="s">
        <v>20</v>
      </c>
      <c r="B187" s="40" t="s">
        <v>501</v>
      </c>
      <c r="C187" s="40" t="s">
        <v>502</v>
      </c>
      <c r="D187" s="40" t="s">
        <v>104</v>
      </c>
      <c r="E187" s="40" t="s">
        <v>41</v>
      </c>
      <c r="F187" s="41">
        <v>44743</v>
      </c>
      <c r="G187" s="41">
        <v>44835</v>
      </c>
      <c r="H187" s="43">
        <v>9184439.3300000001</v>
      </c>
      <c r="I187" s="40" t="s">
        <v>31</v>
      </c>
      <c r="J187" s="40">
        <v>92</v>
      </c>
      <c r="K187" s="40">
        <v>0</v>
      </c>
      <c r="L187" s="42">
        <v>0</v>
      </c>
      <c r="M187" s="51">
        <v>1.2500000000000001E-2</v>
      </c>
      <c r="N187" s="42">
        <v>-29339.181193055556</v>
      </c>
      <c r="O187" s="42">
        <v>-29339.181193055556</v>
      </c>
      <c r="P187" s="42" t="s">
        <v>19</v>
      </c>
      <c r="Q187" s="42">
        <v>-29339.181193055556</v>
      </c>
      <c r="R187" s="42">
        <v>0</v>
      </c>
    </row>
    <row r="188" spans="1:18" x14ac:dyDescent="0.25">
      <c r="A188" s="40" t="s">
        <v>20</v>
      </c>
      <c r="B188" s="40" t="s">
        <v>503</v>
      </c>
      <c r="C188" s="40" t="s">
        <v>504</v>
      </c>
      <c r="D188" s="40" t="s">
        <v>104</v>
      </c>
      <c r="E188" s="40" t="s">
        <v>41</v>
      </c>
      <c r="F188" s="41">
        <v>44743</v>
      </c>
      <c r="G188" s="41">
        <v>44835</v>
      </c>
      <c r="H188" s="43">
        <v>9334903.75</v>
      </c>
      <c r="I188" s="40" t="s">
        <v>31</v>
      </c>
      <c r="J188" s="40">
        <v>92</v>
      </c>
      <c r="K188" s="40">
        <v>0</v>
      </c>
      <c r="L188" s="42">
        <v>0</v>
      </c>
      <c r="M188" s="51">
        <v>1.6E-2</v>
      </c>
      <c r="N188" s="42">
        <v>-38169.384222222216</v>
      </c>
      <c r="O188" s="42">
        <v>-38169.384222222216</v>
      </c>
      <c r="P188" s="42" t="s">
        <v>19</v>
      </c>
      <c r="Q188" s="42">
        <v>-38169.384222222216</v>
      </c>
      <c r="R188" s="42">
        <v>0</v>
      </c>
    </row>
    <row r="189" spans="1:18" x14ac:dyDescent="0.25">
      <c r="A189" s="40" t="s">
        <v>20</v>
      </c>
      <c r="B189" s="40" t="s">
        <v>505</v>
      </c>
      <c r="C189" s="40" t="s">
        <v>506</v>
      </c>
      <c r="D189" s="40" t="s">
        <v>445</v>
      </c>
      <c r="E189" s="40" t="s">
        <v>446</v>
      </c>
      <c r="F189" s="41">
        <v>44819</v>
      </c>
      <c r="G189" s="41">
        <v>44910</v>
      </c>
      <c r="H189" s="43">
        <v>5142857.16</v>
      </c>
      <c r="I189" s="40" t="s">
        <v>31</v>
      </c>
      <c r="J189" s="40">
        <v>91</v>
      </c>
      <c r="K189" s="40">
        <v>0.01</v>
      </c>
      <c r="L189" s="42">
        <v>-13000.000043333333</v>
      </c>
      <c r="M189" s="51">
        <v>1.8200000000000001E-2</v>
      </c>
      <c r="N189" s="42">
        <v>-23660.000078866666</v>
      </c>
      <c r="O189" s="42">
        <v>-36660.000122199999</v>
      </c>
      <c r="P189" s="42" t="s">
        <v>19</v>
      </c>
      <c r="Q189" s="42">
        <v>-6445.7143072000008</v>
      </c>
      <c r="R189" s="42">
        <v>-30214.285814999999</v>
      </c>
    </row>
    <row r="190" spans="1:18" x14ac:dyDescent="0.25">
      <c r="A190" s="40" t="s">
        <v>20</v>
      </c>
      <c r="B190" s="40" t="s">
        <v>507</v>
      </c>
      <c r="C190" s="40" t="s">
        <v>508</v>
      </c>
      <c r="D190" s="40" t="s">
        <v>509</v>
      </c>
      <c r="E190" s="40" t="s">
        <v>41</v>
      </c>
      <c r="F190" s="41">
        <v>44812</v>
      </c>
      <c r="G190" s="41">
        <v>44842</v>
      </c>
      <c r="H190" s="43">
        <v>7623721.8300000001</v>
      </c>
      <c r="I190" s="40" t="s">
        <v>31</v>
      </c>
      <c r="J190" s="40">
        <v>30</v>
      </c>
      <c r="K190" s="40">
        <v>8.3599999999999994E-3</v>
      </c>
      <c r="L190" s="42">
        <v>-5311.1928748999999</v>
      </c>
      <c r="M190" s="51">
        <v>3.5000000000000003E-2</v>
      </c>
      <c r="N190" s="42">
        <v>-22235.855337500005</v>
      </c>
      <c r="O190" s="42">
        <v>-27547.048212400005</v>
      </c>
      <c r="P190" s="42" t="s">
        <v>19</v>
      </c>
      <c r="Q190" s="42">
        <v>-21119.403629506673</v>
      </c>
      <c r="R190" s="42">
        <v>-6427.6445828933347</v>
      </c>
    </row>
    <row r="191" spans="1:18" x14ac:dyDescent="0.25">
      <c r="A191" s="40" t="s">
        <v>20</v>
      </c>
      <c r="B191" s="40" t="s">
        <v>510</v>
      </c>
      <c r="C191" s="40" t="s">
        <v>511</v>
      </c>
      <c r="D191" s="40" t="s">
        <v>363</v>
      </c>
      <c r="E191" s="40" t="s">
        <v>364</v>
      </c>
      <c r="F191" s="41">
        <v>44778</v>
      </c>
      <c r="G191" s="41">
        <v>44870</v>
      </c>
      <c r="H191" s="43">
        <v>3068429.09</v>
      </c>
      <c r="I191" s="40" t="s">
        <v>31</v>
      </c>
      <c r="J191" s="40">
        <v>92</v>
      </c>
      <c r="K191" s="40">
        <v>2.5200000000000001E-3</v>
      </c>
      <c r="L191" s="42">
        <v>-1976.06833396</v>
      </c>
      <c r="M191" s="51">
        <v>1.2999999999999999E-2</v>
      </c>
      <c r="N191" s="42">
        <v>-10194.003310111109</v>
      </c>
      <c r="O191" s="42">
        <v>-12170.071644071109</v>
      </c>
      <c r="P191" s="42" t="s">
        <v>19</v>
      </c>
      <c r="Q191" s="42">
        <v>-7540.1530838266654</v>
      </c>
      <c r="R191" s="42">
        <v>-4629.9185602444441</v>
      </c>
    </row>
    <row r="192" spans="1:18" x14ac:dyDescent="0.25">
      <c r="A192" s="40" t="s">
        <v>20</v>
      </c>
      <c r="B192" s="40" t="s">
        <v>512</v>
      </c>
      <c r="C192" s="40" t="s">
        <v>513</v>
      </c>
      <c r="D192" s="40" t="s">
        <v>76</v>
      </c>
      <c r="E192" s="40" t="s">
        <v>41</v>
      </c>
      <c r="F192" s="41">
        <v>44757</v>
      </c>
      <c r="G192" s="41">
        <v>44849</v>
      </c>
      <c r="H192" s="43">
        <v>7595960.96</v>
      </c>
      <c r="I192" s="40" t="s">
        <v>31</v>
      </c>
      <c r="J192" s="40">
        <v>92</v>
      </c>
      <c r="K192" s="40">
        <v>0</v>
      </c>
      <c r="L192" s="42">
        <v>0</v>
      </c>
      <c r="M192" s="51">
        <v>1.7000000000000001E-2</v>
      </c>
      <c r="N192" s="42">
        <v>-33000.230392888887</v>
      </c>
      <c r="O192" s="42">
        <v>-33000.230392888887</v>
      </c>
      <c r="P192" s="42" t="s">
        <v>19</v>
      </c>
      <c r="Q192" s="42">
        <v>-27978.456202666664</v>
      </c>
      <c r="R192" s="42">
        <v>-5021.7741902222224</v>
      </c>
    </row>
    <row r="193" spans="1:18" x14ac:dyDescent="0.25">
      <c r="A193" s="40" t="s">
        <v>20</v>
      </c>
      <c r="B193" s="40" t="s">
        <v>514</v>
      </c>
      <c r="C193" s="40" t="s">
        <v>515</v>
      </c>
      <c r="D193" s="40" t="s">
        <v>57</v>
      </c>
      <c r="E193" s="40" t="s">
        <v>41</v>
      </c>
      <c r="F193" s="41">
        <v>44743</v>
      </c>
      <c r="G193" s="41">
        <v>44835</v>
      </c>
      <c r="H193" s="43">
        <v>6218152.5499999998</v>
      </c>
      <c r="I193" s="40" t="s">
        <v>31</v>
      </c>
      <c r="J193" s="40">
        <v>92</v>
      </c>
      <c r="K193" s="40">
        <v>0</v>
      </c>
      <c r="L193" s="42">
        <v>0</v>
      </c>
      <c r="M193" s="51">
        <v>1.6E-2</v>
      </c>
      <c r="N193" s="42">
        <v>-25425.334871111107</v>
      </c>
      <c r="O193" s="42">
        <v>-25425.334871111107</v>
      </c>
      <c r="P193" s="42" t="s">
        <v>19</v>
      </c>
      <c r="Q193" s="42">
        <v>-25425.334871111107</v>
      </c>
      <c r="R193" s="42">
        <v>0</v>
      </c>
    </row>
    <row r="194" spans="1:18" x14ac:dyDescent="0.25">
      <c r="A194" s="40" t="s">
        <v>20</v>
      </c>
      <c r="B194" s="40" t="s">
        <v>516</v>
      </c>
      <c r="C194" s="40" t="s">
        <v>517</v>
      </c>
      <c r="D194" s="40" t="s">
        <v>239</v>
      </c>
      <c r="E194" s="40" t="s">
        <v>41</v>
      </c>
      <c r="F194" s="41">
        <v>44743</v>
      </c>
      <c r="G194" s="41">
        <v>44835</v>
      </c>
      <c r="H194" s="43">
        <v>3269148.65</v>
      </c>
      <c r="I194" s="40" t="s">
        <v>31</v>
      </c>
      <c r="J194" s="40">
        <v>92</v>
      </c>
      <c r="K194" s="40">
        <v>2.9557238241888304E-2</v>
      </c>
      <c r="L194" s="42">
        <v>-29151.124954353385</v>
      </c>
      <c r="M194" s="51">
        <v>1.4999999999999999E-2</v>
      </c>
      <c r="N194" s="42">
        <v>-14793.901606666666</v>
      </c>
      <c r="O194" s="42">
        <v>-43945.026561020051</v>
      </c>
      <c r="P194" s="42" t="s">
        <v>19</v>
      </c>
      <c r="Q194" s="42">
        <v>-43945.026561020051</v>
      </c>
      <c r="R194" s="42">
        <v>0</v>
      </c>
    </row>
    <row r="195" spans="1:18" x14ac:dyDescent="0.25">
      <c r="A195" s="40" t="s">
        <v>20</v>
      </c>
      <c r="B195" s="40" t="s">
        <v>518</v>
      </c>
      <c r="C195" s="40" t="s">
        <v>519</v>
      </c>
      <c r="D195" s="40" t="s">
        <v>85</v>
      </c>
      <c r="E195" s="40" t="s">
        <v>41</v>
      </c>
      <c r="F195" s="41">
        <v>44743</v>
      </c>
      <c r="G195" s="41">
        <v>44835</v>
      </c>
      <c r="H195" s="43">
        <v>3571805.69</v>
      </c>
      <c r="I195" s="40" t="s">
        <v>31</v>
      </c>
      <c r="J195" s="40">
        <v>92</v>
      </c>
      <c r="K195" s="40">
        <v>0</v>
      </c>
      <c r="L195" s="42">
        <v>0</v>
      </c>
      <c r="M195" s="51">
        <v>1.2500000000000001E-2</v>
      </c>
      <c r="N195" s="42">
        <v>-11409.934843055555</v>
      </c>
      <c r="O195" s="42">
        <v>-11409.934843055555</v>
      </c>
      <c r="P195" s="42" t="s">
        <v>19</v>
      </c>
      <c r="Q195" s="42">
        <v>-11409.934843055555</v>
      </c>
      <c r="R195" s="42">
        <v>0</v>
      </c>
    </row>
    <row r="196" spans="1:18" x14ac:dyDescent="0.25">
      <c r="A196" s="40" t="s">
        <v>20</v>
      </c>
      <c r="B196" s="40" t="s">
        <v>520</v>
      </c>
      <c r="C196" s="40" t="s">
        <v>521</v>
      </c>
      <c r="D196" s="40" t="s">
        <v>57</v>
      </c>
      <c r="E196" s="40" t="s">
        <v>41</v>
      </c>
      <c r="F196" s="41">
        <v>44743</v>
      </c>
      <c r="G196" s="41">
        <v>44835</v>
      </c>
      <c r="H196" s="43">
        <v>2927418.3</v>
      </c>
      <c r="I196" s="40" t="s">
        <v>31</v>
      </c>
      <c r="J196" s="40">
        <v>92</v>
      </c>
      <c r="K196" s="40">
        <v>-3.3500000000000001E-3</v>
      </c>
      <c r="L196" s="42">
        <v>2506.1953334999998</v>
      </c>
      <c r="M196" s="51">
        <v>1.7000000000000001E-2</v>
      </c>
      <c r="N196" s="42">
        <v>-12718.006169999999</v>
      </c>
      <c r="O196" s="42">
        <v>-10211.810836499999</v>
      </c>
      <c r="P196" s="42" t="s">
        <v>19</v>
      </c>
      <c r="Q196" s="42">
        <v>-10211.810836499999</v>
      </c>
      <c r="R196" s="42">
        <v>0</v>
      </c>
    </row>
    <row r="197" spans="1:18" x14ac:dyDescent="0.25">
      <c r="A197" s="40" t="s">
        <v>20</v>
      </c>
      <c r="B197" s="40" t="s">
        <v>522</v>
      </c>
      <c r="C197" s="40" t="s">
        <v>523</v>
      </c>
      <c r="D197" s="40" t="s">
        <v>76</v>
      </c>
      <c r="E197" s="40" t="s">
        <v>41</v>
      </c>
      <c r="F197" s="41">
        <v>44823</v>
      </c>
      <c r="G197" s="41">
        <v>44914</v>
      </c>
      <c r="H197" s="43">
        <v>2468515.2200000002</v>
      </c>
      <c r="I197" s="40" t="s">
        <v>31</v>
      </c>
      <c r="J197" s="40">
        <v>91</v>
      </c>
      <c r="K197" s="40">
        <v>1.0660000000000001E-2</v>
      </c>
      <c r="L197" s="42">
        <v>-6651.6885397588894</v>
      </c>
      <c r="M197" s="51">
        <v>1.95E-2</v>
      </c>
      <c r="N197" s="42">
        <v>-12167.722938583333</v>
      </c>
      <c r="O197" s="42">
        <v>-18819.411478342223</v>
      </c>
      <c r="P197" s="42" t="s">
        <v>19</v>
      </c>
      <c r="Q197" s="42">
        <v>-2481.6806345066666</v>
      </c>
      <c r="R197" s="42">
        <v>-16337.730843835556</v>
      </c>
    </row>
    <row r="198" spans="1:18" x14ac:dyDescent="0.25">
      <c r="A198" s="40" t="s">
        <v>20</v>
      </c>
      <c r="B198" s="40" t="s">
        <v>524</v>
      </c>
      <c r="C198" s="40" t="s">
        <v>525</v>
      </c>
      <c r="D198" s="40" t="s">
        <v>76</v>
      </c>
      <c r="E198" s="40" t="s">
        <v>41</v>
      </c>
      <c r="F198" s="41">
        <v>44823</v>
      </c>
      <c r="G198" s="41">
        <v>44914</v>
      </c>
      <c r="H198" s="43">
        <v>2468351.09</v>
      </c>
      <c r="I198" s="40" t="s">
        <v>31</v>
      </c>
      <c r="J198" s="40">
        <v>91</v>
      </c>
      <c r="K198" s="40">
        <v>1.0660000000000001E-2</v>
      </c>
      <c r="L198" s="42">
        <v>-6651.2462732372223</v>
      </c>
      <c r="M198" s="51">
        <v>1.95E-2</v>
      </c>
      <c r="N198" s="42">
        <v>-12166.913914458331</v>
      </c>
      <c r="O198" s="42">
        <v>-18818.160187695554</v>
      </c>
      <c r="P198" s="42" t="s">
        <v>19</v>
      </c>
      <c r="Q198" s="42">
        <v>-2481.5156291466665</v>
      </c>
      <c r="R198" s="42">
        <v>-16336.644558548887</v>
      </c>
    </row>
    <row r="199" spans="1:18" x14ac:dyDescent="0.25">
      <c r="A199" s="40" t="s">
        <v>20</v>
      </c>
      <c r="B199" s="40" t="s">
        <v>526</v>
      </c>
      <c r="C199" s="40" t="s">
        <v>527</v>
      </c>
      <c r="D199" s="40" t="s">
        <v>104</v>
      </c>
      <c r="E199" s="40" t="s">
        <v>41</v>
      </c>
      <c r="F199" s="41">
        <v>44743</v>
      </c>
      <c r="G199" s="41">
        <v>44835</v>
      </c>
      <c r="H199" s="43">
        <v>1602175.37</v>
      </c>
      <c r="I199" s="40" t="s">
        <v>31</v>
      </c>
      <c r="J199" s="40">
        <v>92</v>
      </c>
      <c r="K199" s="40">
        <v>-3.3800000000000002E-3</v>
      </c>
      <c r="L199" s="42">
        <v>1383.923480708889</v>
      </c>
      <c r="M199" s="51">
        <v>1.9E-2</v>
      </c>
      <c r="N199" s="42">
        <v>-7779.4515187777779</v>
      </c>
      <c r="O199" s="42">
        <v>-6395.5280380688891</v>
      </c>
      <c r="P199" s="42" t="s">
        <v>19</v>
      </c>
      <c r="Q199" s="42">
        <v>-6395.5280380688891</v>
      </c>
      <c r="R199" s="42">
        <v>0</v>
      </c>
    </row>
    <row r="200" spans="1:18" x14ac:dyDescent="0.25">
      <c r="A200" s="40" t="s">
        <v>20</v>
      </c>
      <c r="B200" s="40" t="s">
        <v>528</v>
      </c>
      <c r="C200" s="40" t="s">
        <v>529</v>
      </c>
      <c r="D200" s="40" t="s">
        <v>104</v>
      </c>
      <c r="E200" s="40" t="s">
        <v>41</v>
      </c>
      <c r="F200" s="41">
        <v>44743</v>
      </c>
      <c r="G200" s="41">
        <v>44835</v>
      </c>
      <c r="H200" s="43">
        <v>1039419.57</v>
      </c>
      <c r="I200" s="40" t="s">
        <v>31</v>
      </c>
      <c r="J200" s="40">
        <v>92</v>
      </c>
      <c r="K200" s="40">
        <v>-3.3800000000000002E-3</v>
      </c>
      <c r="L200" s="42">
        <v>897.82752635333327</v>
      </c>
      <c r="M200" s="51">
        <v>1.7500000000000002E-2</v>
      </c>
      <c r="N200" s="42">
        <v>-4648.5152991666664</v>
      </c>
      <c r="O200" s="42">
        <v>-3750.6877728133331</v>
      </c>
      <c r="P200" s="42" t="s">
        <v>19</v>
      </c>
      <c r="Q200" s="42">
        <v>-3750.6877728133331</v>
      </c>
      <c r="R200" s="42">
        <v>0</v>
      </c>
    </row>
    <row r="201" spans="1:18" x14ac:dyDescent="0.25">
      <c r="A201" s="40" t="s">
        <v>20</v>
      </c>
      <c r="B201" s="40" t="s">
        <v>530</v>
      </c>
      <c r="C201" s="40" t="s">
        <v>531</v>
      </c>
      <c r="D201" s="40" t="s">
        <v>44</v>
      </c>
      <c r="E201" s="40" t="s">
        <v>41</v>
      </c>
      <c r="F201" s="41">
        <v>44743</v>
      </c>
      <c r="G201" s="41">
        <v>44835</v>
      </c>
      <c r="H201" s="43">
        <v>2002200.19</v>
      </c>
      <c r="I201" s="40" t="s">
        <v>31</v>
      </c>
      <c r="J201" s="40">
        <v>92</v>
      </c>
      <c r="K201" s="40">
        <v>-1.91E-3</v>
      </c>
      <c r="L201" s="42">
        <v>977.29615940777774</v>
      </c>
      <c r="M201" s="51">
        <v>2.8000000000000001E-2</v>
      </c>
      <c r="N201" s="42">
        <v>-14326.854692888888</v>
      </c>
      <c r="O201" s="42">
        <v>-13349.558533481111</v>
      </c>
      <c r="P201" s="42" t="s">
        <v>19</v>
      </c>
      <c r="Q201" s="42">
        <v>-13349.558533481111</v>
      </c>
      <c r="R201" s="42">
        <v>0</v>
      </c>
    </row>
    <row r="202" spans="1:18" x14ac:dyDescent="0.25">
      <c r="A202" s="40" t="s">
        <v>20</v>
      </c>
      <c r="B202" s="40" t="s">
        <v>532</v>
      </c>
      <c r="C202" s="40" t="s">
        <v>533</v>
      </c>
      <c r="D202" s="40" t="s">
        <v>104</v>
      </c>
      <c r="E202" s="40" t="s">
        <v>41</v>
      </c>
      <c r="F202" s="41">
        <v>44743</v>
      </c>
      <c r="G202" s="41">
        <v>44835</v>
      </c>
      <c r="H202" s="43">
        <v>973287.7</v>
      </c>
      <c r="I202" s="40" t="s">
        <v>31</v>
      </c>
      <c r="J202" s="40">
        <v>92</v>
      </c>
      <c r="K202" s="40">
        <v>-3.3800000000000002E-3</v>
      </c>
      <c r="L202" s="42">
        <v>840.70428664444444</v>
      </c>
      <c r="M202" s="51">
        <v>1.7500000000000002E-2</v>
      </c>
      <c r="N202" s="42">
        <v>-4352.7588805555561</v>
      </c>
      <c r="O202" s="42">
        <v>-3512.0545939111116</v>
      </c>
      <c r="P202" s="42" t="s">
        <v>19</v>
      </c>
      <c r="Q202" s="42">
        <v>-3512.0545939111116</v>
      </c>
      <c r="R202" s="42">
        <v>0</v>
      </c>
    </row>
    <row r="203" spans="1:18" x14ac:dyDescent="0.25">
      <c r="A203" s="40" t="s">
        <v>20</v>
      </c>
      <c r="B203" s="40" t="s">
        <v>534</v>
      </c>
      <c r="C203" s="40" t="s">
        <v>535</v>
      </c>
      <c r="D203" s="40" t="s">
        <v>40</v>
      </c>
      <c r="E203" s="40" t="s">
        <v>41</v>
      </c>
      <c r="F203" s="41">
        <v>44769</v>
      </c>
      <c r="G203" s="41">
        <v>44861</v>
      </c>
      <c r="H203" s="43">
        <v>1686694.09</v>
      </c>
      <c r="I203" s="40" t="s">
        <v>31</v>
      </c>
      <c r="J203" s="40">
        <v>92</v>
      </c>
      <c r="K203" s="40">
        <v>-3.8E-3</v>
      </c>
      <c r="L203" s="42">
        <v>1637.9673718444444</v>
      </c>
      <c r="M203" s="51">
        <v>2.1000000000000001E-2</v>
      </c>
      <c r="N203" s="42">
        <v>-9051.9249496666671</v>
      </c>
      <c r="O203" s="42">
        <v>-7413.9575778222224</v>
      </c>
      <c r="P203" s="42" t="s">
        <v>19</v>
      </c>
      <c r="Q203" s="42">
        <v>-5318.7086971333329</v>
      </c>
      <c r="R203" s="42">
        <v>-2095.2488806888887</v>
      </c>
    </row>
    <row r="204" spans="1:18" x14ac:dyDescent="0.25">
      <c r="A204" s="40" t="s">
        <v>20</v>
      </c>
      <c r="B204" s="40" t="s">
        <v>536</v>
      </c>
      <c r="C204" s="40" t="s">
        <v>537</v>
      </c>
      <c r="D204" s="40" t="s">
        <v>57</v>
      </c>
      <c r="E204" s="40" t="s">
        <v>41</v>
      </c>
      <c r="F204" s="41">
        <v>44743</v>
      </c>
      <c r="G204" s="41">
        <v>44835</v>
      </c>
      <c r="H204" s="43">
        <v>1431377.62</v>
      </c>
      <c r="I204" s="40" t="s">
        <v>31</v>
      </c>
      <c r="J204" s="40">
        <v>92</v>
      </c>
      <c r="K204" s="40">
        <v>-3.4799999999999996E-3</v>
      </c>
      <c r="L204" s="42">
        <v>1272.9718300533332</v>
      </c>
      <c r="M204" s="51">
        <v>1.95E-2</v>
      </c>
      <c r="N204" s="42">
        <v>-7133.0318063333334</v>
      </c>
      <c r="O204" s="42">
        <v>-5860.0599762800002</v>
      </c>
      <c r="P204" s="42" t="s">
        <v>19</v>
      </c>
      <c r="Q204" s="42">
        <v>-5860.0599762800002</v>
      </c>
      <c r="R204" s="42">
        <v>0</v>
      </c>
    </row>
    <row r="205" spans="1:18" x14ac:dyDescent="0.25">
      <c r="A205" s="40" t="s">
        <v>20</v>
      </c>
      <c r="B205" s="40" t="s">
        <v>538</v>
      </c>
      <c r="C205" s="40" t="s">
        <v>539</v>
      </c>
      <c r="D205" s="40" t="s">
        <v>44</v>
      </c>
      <c r="E205" s="40" t="s">
        <v>41</v>
      </c>
      <c r="F205" s="41">
        <v>44743</v>
      </c>
      <c r="G205" s="41">
        <v>44835</v>
      </c>
      <c r="H205" s="43">
        <v>1647924.13</v>
      </c>
      <c r="I205" s="40" t="s">
        <v>31</v>
      </c>
      <c r="J205" s="40">
        <v>92</v>
      </c>
      <c r="K205" s="40">
        <v>0</v>
      </c>
      <c r="L205" s="42">
        <v>0</v>
      </c>
      <c r="M205" s="51">
        <v>1.2500000000000001E-2</v>
      </c>
      <c r="N205" s="42">
        <v>-5264.2020819444442</v>
      </c>
      <c r="O205" s="42">
        <v>-5264.2020819444442</v>
      </c>
      <c r="P205" s="42" t="s">
        <v>19</v>
      </c>
      <c r="Q205" s="42">
        <v>-5264.2020819444442</v>
      </c>
      <c r="R205" s="42">
        <v>0</v>
      </c>
    </row>
    <row r="206" spans="1:18" x14ac:dyDescent="0.25">
      <c r="A206" s="40" t="s">
        <v>20</v>
      </c>
      <c r="B206" s="40" t="s">
        <v>540</v>
      </c>
      <c r="C206" s="40" t="s">
        <v>541</v>
      </c>
      <c r="D206" s="40" t="s">
        <v>76</v>
      </c>
      <c r="E206" s="40" t="s">
        <v>41</v>
      </c>
      <c r="F206" s="41">
        <v>44743</v>
      </c>
      <c r="G206" s="41">
        <v>44835</v>
      </c>
      <c r="H206" s="43">
        <v>1537529.14</v>
      </c>
      <c r="I206" s="40" t="s">
        <v>31</v>
      </c>
      <c r="J206" s="40">
        <v>92</v>
      </c>
      <c r="K206" s="40">
        <v>-3.3500000000000001E-3</v>
      </c>
      <c r="L206" s="42">
        <v>1316.2957804111111</v>
      </c>
      <c r="M206" s="51">
        <v>2.3E-2</v>
      </c>
      <c r="N206" s="42">
        <v>-9037.2546117777765</v>
      </c>
      <c r="O206" s="42">
        <v>-7720.9588313666654</v>
      </c>
      <c r="P206" s="42" t="s">
        <v>19</v>
      </c>
      <c r="Q206" s="42">
        <v>-7720.9588313666654</v>
      </c>
      <c r="R206" s="42">
        <v>0</v>
      </c>
    </row>
    <row r="207" spans="1:18" x14ac:dyDescent="0.25">
      <c r="A207" s="40" t="s">
        <v>20</v>
      </c>
      <c r="B207" s="40" t="s">
        <v>542</v>
      </c>
      <c r="C207" s="40" t="s">
        <v>543</v>
      </c>
      <c r="D207" s="40" t="s">
        <v>44</v>
      </c>
      <c r="E207" s="40" t="s">
        <v>41</v>
      </c>
      <c r="F207" s="41">
        <v>44822</v>
      </c>
      <c r="G207" s="41">
        <v>44852</v>
      </c>
      <c r="H207" s="43">
        <v>855291.97</v>
      </c>
      <c r="I207" s="40" t="s">
        <v>31</v>
      </c>
      <c r="J207" s="40">
        <v>30</v>
      </c>
      <c r="K207" s="40">
        <v>6.8000000000000005E-3</v>
      </c>
      <c r="L207" s="42">
        <v>-484.66544966666663</v>
      </c>
      <c r="M207" s="51">
        <v>1.8700000000000001E-2</v>
      </c>
      <c r="N207" s="42">
        <v>-1332.8299865833333</v>
      </c>
      <c r="O207" s="42">
        <v>-1817.4954362499998</v>
      </c>
      <c r="P207" s="42" t="s">
        <v>19</v>
      </c>
      <c r="Q207" s="42">
        <v>-787.58135570833326</v>
      </c>
      <c r="R207" s="42">
        <v>-1029.9140805416664</v>
      </c>
    </row>
    <row r="208" spans="1:18" x14ac:dyDescent="0.25">
      <c r="A208" s="40" t="s">
        <v>20</v>
      </c>
      <c r="B208" s="40" t="s">
        <v>544</v>
      </c>
      <c r="C208" s="40" t="s">
        <v>545</v>
      </c>
      <c r="D208" s="40" t="s">
        <v>76</v>
      </c>
      <c r="E208" s="40" t="s">
        <v>41</v>
      </c>
      <c r="F208" s="41">
        <v>44823</v>
      </c>
      <c r="G208" s="41">
        <v>44914</v>
      </c>
      <c r="H208" s="43">
        <v>1250567.97</v>
      </c>
      <c r="I208" s="40" t="s">
        <v>31</v>
      </c>
      <c r="J208" s="40">
        <v>91</v>
      </c>
      <c r="K208" s="40">
        <v>1.0660000000000001E-2</v>
      </c>
      <c r="L208" s="42">
        <v>-3369.7943471616668</v>
      </c>
      <c r="M208" s="51">
        <v>1.95E-2</v>
      </c>
      <c r="N208" s="42">
        <v>-6164.257952125</v>
      </c>
      <c r="O208" s="42">
        <v>-9534.0522992866663</v>
      </c>
      <c r="P208" s="42" t="s">
        <v>19</v>
      </c>
      <c r="Q208" s="42">
        <v>-1257.2376658400001</v>
      </c>
      <c r="R208" s="42">
        <v>-8276.8146334466674</v>
      </c>
    </row>
    <row r="209" spans="1:18" x14ac:dyDescent="0.25">
      <c r="A209" s="40" t="s">
        <v>20</v>
      </c>
      <c r="B209" s="40" t="s">
        <v>546</v>
      </c>
      <c r="C209" s="40" t="s">
        <v>547</v>
      </c>
      <c r="D209" s="40" t="s">
        <v>318</v>
      </c>
      <c r="E209" s="40" t="s">
        <v>319</v>
      </c>
      <c r="F209" s="41">
        <v>44834</v>
      </c>
      <c r="G209" s="41">
        <v>44835</v>
      </c>
      <c r="H209" s="43">
        <v>1356146.2</v>
      </c>
      <c r="I209" s="40" t="s">
        <v>31</v>
      </c>
      <c r="J209" s="40">
        <v>1</v>
      </c>
      <c r="K209" s="40">
        <v>0</v>
      </c>
      <c r="L209" s="42">
        <v>0</v>
      </c>
      <c r="M209" s="51">
        <v>0</v>
      </c>
      <c r="N209" s="42">
        <v>0</v>
      </c>
      <c r="O209" s="42">
        <v>0</v>
      </c>
      <c r="P209" s="42" t="s">
        <v>19</v>
      </c>
      <c r="Q209" s="42">
        <v>0</v>
      </c>
      <c r="R209" s="42">
        <v>0</v>
      </c>
    </row>
    <row r="210" spans="1:18" x14ac:dyDescent="0.25">
      <c r="A210" s="40" t="s">
        <v>20</v>
      </c>
      <c r="B210" s="40" t="s">
        <v>548</v>
      </c>
      <c r="C210" s="40" t="s">
        <v>549</v>
      </c>
      <c r="D210" s="40" t="s">
        <v>34</v>
      </c>
      <c r="E210" s="40" t="s">
        <v>35</v>
      </c>
      <c r="F210" s="41">
        <v>44834</v>
      </c>
      <c r="G210" s="41">
        <v>44926</v>
      </c>
      <c r="H210" s="43">
        <v>232577</v>
      </c>
      <c r="I210" s="40" t="s">
        <v>31</v>
      </c>
      <c r="J210" s="40">
        <v>92</v>
      </c>
      <c r="K210" s="40">
        <v>1.1930000000000001E-2</v>
      </c>
      <c r="L210" s="42">
        <v>-709.07558922222233</v>
      </c>
      <c r="M210" s="51">
        <v>4.0000000000000001E-3</v>
      </c>
      <c r="N210" s="42">
        <v>-237.74537777777775</v>
      </c>
      <c r="O210" s="42">
        <v>-946.82096700000011</v>
      </c>
      <c r="P210" s="42" t="s">
        <v>19</v>
      </c>
      <c r="Q210" s="42">
        <v>-10.291532250000001</v>
      </c>
      <c r="R210" s="42">
        <v>-936.52943475000006</v>
      </c>
    </row>
    <row r="211" spans="1:18" x14ac:dyDescent="0.25">
      <c r="A211" s="40" t="s">
        <v>20</v>
      </c>
      <c r="B211" s="40" t="s">
        <v>550</v>
      </c>
      <c r="C211" s="40" t="s">
        <v>551</v>
      </c>
      <c r="D211" s="40" t="s">
        <v>34</v>
      </c>
      <c r="E211" s="40" t="s">
        <v>35</v>
      </c>
      <c r="F211" s="41">
        <v>44834</v>
      </c>
      <c r="G211" s="41">
        <v>44926</v>
      </c>
      <c r="H211" s="43">
        <v>191115.5</v>
      </c>
      <c r="I211" s="40" t="s">
        <v>31</v>
      </c>
      <c r="J211" s="40">
        <v>92</v>
      </c>
      <c r="K211" s="40">
        <v>1.1930000000000001E-2</v>
      </c>
      <c r="L211" s="42">
        <v>-582.66868938888888</v>
      </c>
      <c r="M211" s="51">
        <v>4.0000000000000001E-3</v>
      </c>
      <c r="N211" s="42">
        <v>-195.3625111111111</v>
      </c>
      <c r="O211" s="42">
        <v>-778.03120049999995</v>
      </c>
      <c r="P211" s="42" t="s">
        <v>19</v>
      </c>
      <c r="Q211" s="42">
        <v>-8.4568608749999985</v>
      </c>
      <c r="R211" s="42">
        <v>-769.57433962499988</v>
      </c>
    </row>
    <row r="212" spans="1:18" x14ac:dyDescent="0.25">
      <c r="A212" s="40" t="s">
        <v>20</v>
      </c>
      <c r="B212" s="40" t="s">
        <v>552</v>
      </c>
      <c r="C212" s="40" t="s">
        <v>553</v>
      </c>
      <c r="D212" s="40" t="s">
        <v>57</v>
      </c>
      <c r="E212" s="40" t="s">
        <v>41</v>
      </c>
      <c r="F212" s="41">
        <v>44743</v>
      </c>
      <c r="G212" s="41">
        <v>44835</v>
      </c>
      <c r="H212" s="43">
        <v>778174.49</v>
      </c>
      <c r="I212" s="40" t="s">
        <v>31</v>
      </c>
      <c r="J212" s="40">
        <v>92</v>
      </c>
      <c r="K212" s="40">
        <v>-1.7599999999999998E-3</v>
      </c>
      <c r="L212" s="42">
        <v>350.00559283555549</v>
      </c>
      <c r="M212" s="51">
        <v>1.7000000000000001E-2</v>
      </c>
      <c r="N212" s="42">
        <v>-3380.7358398888891</v>
      </c>
      <c r="O212" s="42">
        <v>-3030.7302470533336</v>
      </c>
      <c r="P212" s="42" t="s">
        <v>19</v>
      </c>
      <c r="Q212" s="42">
        <v>-3030.7302470533336</v>
      </c>
      <c r="R212" s="42">
        <v>0</v>
      </c>
    </row>
    <row r="213" spans="1:18" x14ac:dyDescent="0.25">
      <c r="A213" s="40" t="s">
        <v>20</v>
      </c>
      <c r="B213" s="40" t="s">
        <v>554</v>
      </c>
      <c r="C213" s="40" t="s">
        <v>555</v>
      </c>
      <c r="D213" s="40" t="s">
        <v>556</v>
      </c>
      <c r="E213" s="40" t="s">
        <v>557</v>
      </c>
      <c r="F213" s="41">
        <v>44834</v>
      </c>
      <c r="G213" s="41">
        <v>44864</v>
      </c>
      <c r="H213" s="43">
        <v>451273.26</v>
      </c>
      <c r="I213" s="40" t="s">
        <v>31</v>
      </c>
      <c r="J213" s="40">
        <v>30</v>
      </c>
      <c r="K213" s="40">
        <v>0</v>
      </c>
      <c r="L213" s="42">
        <v>0</v>
      </c>
      <c r="M213" s="51">
        <v>0</v>
      </c>
      <c r="N213" s="42">
        <v>0</v>
      </c>
      <c r="O213" s="42">
        <v>0</v>
      </c>
      <c r="P213" s="42" t="s">
        <v>19</v>
      </c>
      <c r="Q213" s="42">
        <v>0</v>
      </c>
      <c r="R213" s="42">
        <v>0</v>
      </c>
    </row>
    <row r="214" spans="1:18" x14ac:dyDescent="0.25">
      <c r="A214" s="40" t="s">
        <v>20</v>
      </c>
      <c r="B214" s="40" t="s">
        <v>558</v>
      </c>
      <c r="C214" s="40" t="s">
        <v>559</v>
      </c>
      <c r="D214" s="40" t="s">
        <v>34</v>
      </c>
      <c r="E214" s="40" t="s">
        <v>35</v>
      </c>
      <c r="F214" s="41">
        <v>44773</v>
      </c>
      <c r="G214" s="41">
        <v>44865</v>
      </c>
      <c r="H214" s="43">
        <v>130769.38</v>
      </c>
      <c r="I214" s="40" t="s">
        <v>31</v>
      </c>
      <c r="J214" s="40">
        <v>92</v>
      </c>
      <c r="K214" s="40">
        <v>2.6700000000000001E-3</v>
      </c>
      <c r="L214" s="42">
        <v>-89.22830695333333</v>
      </c>
      <c r="M214" s="51">
        <v>4.0000000000000001E-3</v>
      </c>
      <c r="N214" s="42">
        <v>-133.67536622222224</v>
      </c>
      <c r="O214" s="42">
        <v>-222.90367317555558</v>
      </c>
      <c r="P214" s="42" t="s">
        <v>19</v>
      </c>
      <c r="Q214" s="42">
        <v>-150.21769279222224</v>
      </c>
      <c r="R214" s="42">
        <v>-72.685980383333344</v>
      </c>
    </row>
    <row r="215" spans="1:18" x14ac:dyDescent="0.25">
      <c r="A215" s="40" t="s">
        <v>20</v>
      </c>
      <c r="B215" s="40" t="s">
        <v>560</v>
      </c>
      <c r="C215" s="40" t="s">
        <v>561</v>
      </c>
      <c r="D215" s="40" t="s">
        <v>562</v>
      </c>
      <c r="E215" s="40" t="s">
        <v>41</v>
      </c>
      <c r="F215" s="41">
        <v>44834</v>
      </c>
      <c r="G215" s="41">
        <v>44865</v>
      </c>
      <c r="H215" s="43">
        <v>871059.35</v>
      </c>
      <c r="I215" s="40" t="s">
        <v>31</v>
      </c>
      <c r="J215" s="40">
        <v>31</v>
      </c>
      <c r="K215" s="40">
        <v>1.1930000000000001E-2</v>
      </c>
      <c r="L215" s="42">
        <v>-894.84410947361107</v>
      </c>
      <c r="M215" s="51">
        <v>0.02</v>
      </c>
      <c r="N215" s="42">
        <v>-1500.1577694444443</v>
      </c>
      <c r="O215" s="42">
        <v>-2395.0018789180554</v>
      </c>
      <c r="P215" s="42" t="s">
        <v>19</v>
      </c>
      <c r="Q215" s="42">
        <v>-77.258125126388876</v>
      </c>
      <c r="R215" s="42">
        <v>-2317.7437537916667</v>
      </c>
    </row>
    <row r="216" spans="1:18" x14ac:dyDescent="0.25">
      <c r="A216" s="40" t="s">
        <v>20</v>
      </c>
      <c r="B216" s="40" t="s">
        <v>563</v>
      </c>
      <c r="C216" s="40" t="s">
        <v>564</v>
      </c>
      <c r="D216" s="40" t="s">
        <v>76</v>
      </c>
      <c r="E216" s="40" t="s">
        <v>41</v>
      </c>
      <c r="F216" s="41">
        <v>44805</v>
      </c>
      <c r="G216" s="41">
        <v>44835</v>
      </c>
      <c r="H216" s="43">
        <v>7429662.2400000002</v>
      </c>
      <c r="I216" s="40" t="s">
        <v>31</v>
      </c>
      <c r="J216" s="40">
        <v>30</v>
      </c>
      <c r="K216" s="40">
        <v>1.35E-2</v>
      </c>
      <c r="L216" s="42">
        <v>-8358.3700199999985</v>
      </c>
      <c r="M216" s="51">
        <v>0</v>
      </c>
      <c r="N216" s="42">
        <v>0</v>
      </c>
      <c r="O216" s="42">
        <v>-8358.3700199999985</v>
      </c>
      <c r="P216" s="42" t="s">
        <v>19</v>
      </c>
      <c r="Q216" s="42">
        <v>-8358.3700199999985</v>
      </c>
      <c r="R216" s="42">
        <v>0</v>
      </c>
    </row>
    <row r="217" spans="1:18" x14ac:dyDescent="0.25">
      <c r="A217" s="40" t="s">
        <v>20</v>
      </c>
      <c r="B217" s="40" t="s">
        <v>565</v>
      </c>
      <c r="C217" s="40" t="s">
        <v>566</v>
      </c>
      <c r="D217" s="40" t="s">
        <v>567</v>
      </c>
      <c r="E217" s="40" t="s">
        <v>41</v>
      </c>
      <c r="F217" s="41">
        <v>44805</v>
      </c>
      <c r="G217" s="41">
        <v>44835</v>
      </c>
      <c r="H217" s="43">
        <v>1569330.17</v>
      </c>
      <c r="I217" s="40" t="s">
        <v>31</v>
      </c>
      <c r="J217" s="40">
        <v>30</v>
      </c>
      <c r="K217" s="40">
        <v>1.6E-2</v>
      </c>
      <c r="L217" s="42">
        <v>-2092.4402266666666</v>
      </c>
      <c r="M217" s="51">
        <v>0</v>
      </c>
      <c r="N217" s="42">
        <v>0</v>
      </c>
      <c r="O217" s="42">
        <v>-2092.4402266666666</v>
      </c>
      <c r="P217" s="42" t="s">
        <v>19</v>
      </c>
      <c r="Q217" s="42">
        <v>-2092.4402266666666</v>
      </c>
      <c r="R217" s="42">
        <v>0</v>
      </c>
    </row>
    <row r="218" spans="1:18" x14ac:dyDescent="0.25">
      <c r="A218" s="40" t="s">
        <v>20</v>
      </c>
      <c r="B218" s="40" t="s">
        <v>568</v>
      </c>
      <c r="C218" s="40" t="s">
        <v>569</v>
      </c>
      <c r="D218" s="40" t="s">
        <v>570</v>
      </c>
      <c r="E218" s="40" t="s">
        <v>41</v>
      </c>
      <c r="F218" s="41">
        <v>44805</v>
      </c>
      <c r="G218" s="41">
        <v>44835</v>
      </c>
      <c r="H218" s="43">
        <v>14552554.619999999</v>
      </c>
      <c r="I218" s="40" t="s">
        <v>31</v>
      </c>
      <c r="J218" s="40">
        <v>30</v>
      </c>
      <c r="K218" s="40">
        <v>2.2200000000000001E-2</v>
      </c>
      <c r="L218" s="42">
        <v>-26922.226046999996</v>
      </c>
      <c r="M218" s="51">
        <v>0</v>
      </c>
      <c r="N218" s="42">
        <v>0</v>
      </c>
      <c r="O218" s="42">
        <v>-26922.226046999996</v>
      </c>
      <c r="P218" s="42" t="s">
        <v>19</v>
      </c>
      <c r="Q218" s="42">
        <v>-26922.226046999996</v>
      </c>
      <c r="R218" s="42">
        <v>0</v>
      </c>
    </row>
    <row r="219" spans="1:18" x14ac:dyDescent="0.25">
      <c r="A219" s="40" t="s">
        <v>20</v>
      </c>
      <c r="B219" s="40" t="s">
        <v>571</v>
      </c>
      <c r="C219" s="40" t="s">
        <v>572</v>
      </c>
      <c r="D219" s="40" t="s">
        <v>76</v>
      </c>
      <c r="E219" s="40" t="s">
        <v>41</v>
      </c>
      <c r="F219" s="41">
        <v>44824</v>
      </c>
      <c r="G219" s="41">
        <v>44854</v>
      </c>
      <c r="H219" s="43">
        <v>906660.03</v>
      </c>
      <c r="I219" s="40" t="s">
        <v>31</v>
      </c>
      <c r="J219" s="40">
        <v>30</v>
      </c>
      <c r="K219" s="40">
        <v>1.66E-2</v>
      </c>
      <c r="L219" s="42">
        <v>-1254.2130414999999</v>
      </c>
      <c r="M219" s="51">
        <v>0</v>
      </c>
      <c r="N219" s="42">
        <v>0</v>
      </c>
      <c r="O219" s="42">
        <v>-1254.2130414999999</v>
      </c>
      <c r="P219" s="42" t="s">
        <v>19</v>
      </c>
      <c r="Q219" s="42">
        <v>-459.87811521666663</v>
      </c>
      <c r="R219" s="42">
        <v>-794.33492628333329</v>
      </c>
    </row>
    <row r="220" spans="1:18" x14ac:dyDescent="0.25">
      <c r="A220" s="40" t="s">
        <v>20</v>
      </c>
      <c r="B220" s="40" t="s">
        <v>573</v>
      </c>
      <c r="C220" s="40" t="s">
        <v>574</v>
      </c>
      <c r="D220" s="40" t="s">
        <v>575</v>
      </c>
      <c r="E220" s="40" t="s">
        <v>41</v>
      </c>
      <c r="F220" s="41">
        <v>44805</v>
      </c>
      <c r="G220" s="41">
        <v>44835</v>
      </c>
      <c r="H220" s="43">
        <v>2586845.29</v>
      </c>
      <c r="I220" s="40" t="s">
        <v>31</v>
      </c>
      <c r="J220" s="40">
        <v>30</v>
      </c>
      <c r="K220" s="40">
        <v>1.66E-2</v>
      </c>
      <c r="L220" s="42">
        <v>-3578.4693178333332</v>
      </c>
      <c r="M220" s="51">
        <v>0</v>
      </c>
      <c r="N220" s="42">
        <v>0</v>
      </c>
      <c r="O220" s="42">
        <v>-3578.4693178333332</v>
      </c>
      <c r="P220" s="42" t="s">
        <v>19</v>
      </c>
      <c r="Q220" s="42">
        <v>-3578.4693178333332</v>
      </c>
      <c r="R220" s="42">
        <v>0</v>
      </c>
    </row>
    <row r="221" spans="1:18" x14ac:dyDescent="0.25">
      <c r="A221" s="40" t="s">
        <v>20</v>
      </c>
      <c r="B221" s="40" t="s">
        <v>576</v>
      </c>
      <c r="C221" s="40" t="s">
        <v>577</v>
      </c>
      <c r="D221" s="40" t="s">
        <v>578</v>
      </c>
      <c r="E221" s="40" t="s">
        <v>41</v>
      </c>
      <c r="F221" s="41">
        <v>44834</v>
      </c>
      <c r="G221" s="41">
        <v>44926</v>
      </c>
      <c r="H221" s="43">
        <v>4040198.36</v>
      </c>
      <c r="I221" s="40" t="s">
        <v>31</v>
      </c>
      <c r="J221" s="40">
        <v>92</v>
      </c>
      <c r="K221" s="40">
        <v>6.0199999999999997E-2</v>
      </c>
      <c r="L221" s="42">
        <v>-62156.207213955546</v>
      </c>
      <c r="M221" s="51">
        <v>0</v>
      </c>
      <c r="N221" s="42">
        <v>0</v>
      </c>
      <c r="O221" s="42">
        <v>-62156.207213955546</v>
      </c>
      <c r="P221" s="42" t="s">
        <v>19</v>
      </c>
      <c r="Q221" s="42">
        <v>-675.61094797777764</v>
      </c>
      <c r="R221" s="42">
        <v>-61480.596265977765</v>
      </c>
    </row>
    <row r="222" spans="1:18" x14ac:dyDescent="0.25">
      <c r="A222" s="40" t="s">
        <v>20</v>
      </c>
      <c r="B222" s="40" t="s">
        <v>579</v>
      </c>
      <c r="C222" s="40" t="s">
        <v>580</v>
      </c>
      <c r="D222" s="40" t="s">
        <v>581</v>
      </c>
      <c r="E222" s="40" t="s">
        <v>41</v>
      </c>
      <c r="F222" s="41">
        <v>44805</v>
      </c>
      <c r="G222" s="41">
        <v>44835</v>
      </c>
      <c r="H222" s="43">
        <v>9423814.3399999999</v>
      </c>
      <c r="I222" s="40" t="s">
        <v>31</v>
      </c>
      <c r="J222" s="40">
        <v>30</v>
      </c>
      <c r="K222" s="40">
        <v>0.02</v>
      </c>
      <c r="L222" s="42">
        <v>-15706.357233333332</v>
      </c>
      <c r="M222" s="51">
        <v>0</v>
      </c>
      <c r="N222" s="42">
        <v>0</v>
      </c>
      <c r="O222" s="42">
        <v>-15706.357233333332</v>
      </c>
      <c r="P222" s="42" t="s">
        <v>19</v>
      </c>
      <c r="Q222" s="42">
        <v>-15706.357233333332</v>
      </c>
      <c r="R222" s="42">
        <v>0</v>
      </c>
    </row>
    <row r="223" spans="1:18" x14ac:dyDescent="0.25">
      <c r="A223" s="40" t="s">
        <v>20</v>
      </c>
      <c r="B223" s="40" t="s">
        <v>582</v>
      </c>
      <c r="C223" s="40" t="s">
        <v>583</v>
      </c>
      <c r="D223" s="40" t="s">
        <v>584</v>
      </c>
      <c r="E223" s="40" t="s">
        <v>41</v>
      </c>
      <c r="F223" s="41">
        <v>44805</v>
      </c>
      <c r="G223" s="41">
        <v>44835</v>
      </c>
      <c r="H223" s="43">
        <v>7090649.2000000002</v>
      </c>
      <c r="I223" s="40" t="s">
        <v>31</v>
      </c>
      <c r="J223" s="40">
        <v>30</v>
      </c>
      <c r="K223" s="40">
        <v>2.5000000000000001E-2</v>
      </c>
      <c r="L223" s="42">
        <v>-14772.185833333333</v>
      </c>
      <c r="M223" s="51">
        <v>0</v>
      </c>
      <c r="N223" s="42">
        <v>0</v>
      </c>
      <c r="O223" s="42">
        <v>-14772.185833333333</v>
      </c>
      <c r="P223" s="42" t="s">
        <v>19</v>
      </c>
      <c r="Q223" s="42">
        <v>-14772.185833333333</v>
      </c>
      <c r="R223" s="42">
        <v>0</v>
      </c>
    </row>
    <row r="224" spans="1:18" x14ac:dyDescent="0.25">
      <c r="A224" s="40" t="s">
        <v>20</v>
      </c>
      <c r="B224" s="40" t="s">
        <v>585</v>
      </c>
      <c r="C224" s="40" t="s">
        <v>586</v>
      </c>
      <c r="D224" s="40" t="s">
        <v>587</v>
      </c>
      <c r="E224" s="40" t="s">
        <v>41</v>
      </c>
      <c r="F224" s="41">
        <v>44805</v>
      </c>
      <c r="G224" s="41">
        <v>44835</v>
      </c>
      <c r="H224" s="43">
        <v>6253094.4699999997</v>
      </c>
      <c r="I224" s="40" t="s">
        <v>31</v>
      </c>
      <c r="J224" s="40">
        <v>30</v>
      </c>
      <c r="K224" s="40">
        <v>2.5000000000000001E-2</v>
      </c>
      <c r="L224" s="42">
        <v>-13027.280145833334</v>
      </c>
      <c r="M224" s="51">
        <v>0</v>
      </c>
      <c r="N224" s="42">
        <v>0</v>
      </c>
      <c r="O224" s="42">
        <v>-13027.280145833334</v>
      </c>
      <c r="P224" s="42" t="s">
        <v>19</v>
      </c>
      <c r="Q224" s="42">
        <v>-13027.280145833334</v>
      </c>
      <c r="R224" s="42">
        <v>0</v>
      </c>
    </row>
    <row r="225" spans="1:18" x14ac:dyDescent="0.25">
      <c r="A225" s="40" t="s">
        <v>20</v>
      </c>
      <c r="B225" s="40" t="s">
        <v>588</v>
      </c>
      <c r="C225" s="40" t="s">
        <v>589</v>
      </c>
      <c r="D225" s="40" t="s">
        <v>562</v>
      </c>
      <c r="E225" s="40" t="s">
        <v>41</v>
      </c>
      <c r="F225" s="41">
        <v>44805</v>
      </c>
      <c r="G225" s="41">
        <v>44835</v>
      </c>
      <c r="H225" s="43">
        <v>6092599.7000000002</v>
      </c>
      <c r="I225" s="40" t="s">
        <v>31</v>
      </c>
      <c r="J225" s="40">
        <v>30</v>
      </c>
      <c r="K225" s="40">
        <v>4.4499999999999998E-2</v>
      </c>
      <c r="L225" s="42">
        <v>-22593.390554166665</v>
      </c>
      <c r="M225" s="51">
        <v>0</v>
      </c>
      <c r="N225" s="42">
        <v>0</v>
      </c>
      <c r="O225" s="42">
        <v>-22593.390554166665</v>
      </c>
      <c r="P225" s="42" t="s">
        <v>19</v>
      </c>
      <c r="Q225" s="42">
        <v>-22593.390554166665</v>
      </c>
      <c r="R225" s="42">
        <v>0</v>
      </c>
    </row>
    <row r="226" spans="1:18" x14ac:dyDescent="0.25">
      <c r="A226" s="40" t="s">
        <v>20</v>
      </c>
      <c r="B226" s="40" t="s">
        <v>590</v>
      </c>
      <c r="C226" s="40" t="s">
        <v>591</v>
      </c>
      <c r="D226" s="40" t="s">
        <v>567</v>
      </c>
      <c r="E226" s="40" t="s">
        <v>41</v>
      </c>
      <c r="F226" s="41">
        <v>44805</v>
      </c>
      <c r="G226" s="41">
        <v>44835</v>
      </c>
      <c r="H226" s="43">
        <v>1936100.34</v>
      </c>
      <c r="I226" s="40" t="s">
        <v>31</v>
      </c>
      <c r="J226" s="40">
        <v>30</v>
      </c>
      <c r="K226" s="40">
        <v>1.35E-2</v>
      </c>
      <c r="L226" s="42">
        <v>-2178.1128825000001</v>
      </c>
      <c r="M226" s="51">
        <v>0</v>
      </c>
      <c r="N226" s="42">
        <v>0</v>
      </c>
      <c r="O226" s="42">
        <v>-2178.1128825000001</v>
      </c>
      <c r="P226" s="42" t="s">
        <v>19</v>
      </c>
      <c r="Q226" s="42">
        <v>-2178.1128825000001</v>
      </c>
      <c r="R226" s="42">
        <v>0</v>
      </c>
    </row>
    <row r="227" spans="1:18" x14ac:dyDescent="0.25">
      <c r="A227" s="40" t="s">
        <v>20</v>
      </c>
      <c r="B227" s="40" t="s">
        <v>592</v>
      </c>
      <c r="C227" s="40" t="s">
        <v>593</v>
      </c>
      <c r="D227" s="40" t="s">
        <v>584</v>
      </c>
      <c r="E227" s="40" t="s">
        <v>41</v>
      </c>
      <c r="F227" s="41">
        <v>44805</v>
      </c>
      <c r="G227" s="41">
        <v>44835</v>
      </c>
      <c r="H227" s="43">
        <v>4670763.5</v>
      </c>
      <c r="I227" s="40" t="s">
        <v>31</v>
      </c>
      <c r="J227" s="40">
        <v>30</v>
      </c>
      <c r="K227" s="40">
        <v>1.9E-2</v>
      </c>
      <c r="L227" s="42">
        <v>-7395.3755416666663</v>
      </c>
      <c r="M227" s="51">
        <v>0</v>
      </c>
      <c r="N227" s="42">
        <v>0</v>
      </c>
      <c r="O227" s="42">
        <v>-7395.3755416666663</v>
      </c>
      <c r="P227" s="42" t="s">
        <v>19</v>
      </c>
      <c r="Q227" s="42">
        <v>-7395.3755416666663</v>
      </c>
      <c r="R227" s="42">
        <v>0</v>
      </c>
    </row>
    <row r="228" spans="1:18" x14ac:dyDescent="0.25">
      <c r="A228" s="40" t="s">
        <v>20</v>
      </c>
      <c r="B228" s="40" t="s">
        <v>594</v>
      </c>
      <c r="C228" s="40" t="s">
        <v>595</v>
      </c>
      <c r="D228" s="40" t="s">
        <v>596</v>
      </c>
      <c r="E228" s="40" t="s">
        <v>41</v>
      </c>
      <c r="F228" s="41">
        <v>44819</v>
      </c>
      <c r="G228" s="41">
        <v>44849</v>
      </c>
      <c r="H228" s="43">
        <v>3680823.11</v>
      </c>
      <c r="I228" s="40" t="s">
        <v>31</v>
      </c>
      <c r="J228" s="40">
        <v>30</v>
      </c>
      <c r="K228" s="40">
        <v>4.5100000000000001E-2</v>
      </c>
      <c r="L228" s="42">
        <v>-13833.760188416667</v>
      </c>
      <c r="M228" s="51">
        <v>0</v>
      </c>
      <c r="N228" s="42">
        <v>0</v>
      </c>
      <c r="O228" s="42">
        <v>-13833.760188416667</v>
      </c>
      <c r="P228" s="42" t="s">
        <v>19</v>
      </c>
      <c r="Q228" s="42">
        <v>-7378.0054338222226</v>
      </c>
      <c r="R228" s="42">
        <v>-6455.7547545944444</v>
      </c>
    </row>
    <row r="229" spans="1:18" x14ac:dyDescent="0.25">
      <c r="A229" s="40" t="s">
        <v>20</v>
      </c>
      <c r="B229" s="40" t="s">
        <v>597</v>
      </c>
      <c r="C229" s="40" t="s">
        <v>598</v>
      </c>
      <c r="D229" s="40" t="s">
        <v>584</v>
      </c>
      <c r="E229" s="40" t="s">
        <v>41</v>
      </c>
      <c r="F229" s="41">
        <v>44805</v>
      </c>
      <c r="G229" s="41">
        <v>44835</v>
      </c>
      <c r="H229" s="43">
        <v>4265214.79</v>
      </c>
      <c r="I229" s="40" t="s">
        <v>31</v>
      </c>
      <c r="J229" s="40">
        <v>30</v>
      </c>
      <c r="K229" s="40">
        <v>2.3300000000000001E-2</v>
      </c>
      <c r="L229" s="42">
        <v>-8281.6253839166675</v>
      </c>
      <c r="M229" s="51">
        <v>0</v>
      </c>
      <c r="N229" s="42">
        <v>0</v>
      </c>
      <c r="O229" s="42">
        <v>-8281.6253839166675</v>
      </c>
      <c r="P229" s="42" t="s">
        <v>19</v>
      </c>
      <c r="Q229" s="42">
        <v>-8281.6253839166675</v>
      </c>
      <c r="R229" s="42">
        <v>0</v>
      </c>
    </row>
    <row r="230" spans="1:18" x14ac:dyDescent="0.25">
      <c r="A230" s="40" t="s">
        <v>20</v>
      </c>
      <c r="B230" s="40" t="s">
        <v>599</v>
      </c>
      <c r="C230" s="40" t="s">
        <v>600</v>
      </c>
      <c r="D230" s="40" t="s">
        <v>562</v>
      </c>
      <c r="E230" s="40" t="s">
        <v>41</v>
      </c>
      <c r="F230" s="41">
        <v>44805</v>
      </c>
      <c r="G230" s="41">
        <v>44835</v>
      </c>
      <c r="H230" s="43">
        <v>4662925.18</v>
      </c>
      <c r="I230" s="40" t="s">
        <v>31</v>
      </c>
      <c r="J230" s="40">
        <v>30</v>
      </c>
      <c r="K230" s="40">
        <v>3.5999999999999997E-2</v>
      </c>
      <c r="L230" s="42">
        <v>-13988.775539999997</v>
      </c>
      <c r="M230" s="51">
        <v>0</v>
      </c>
      <c r="N230" s="42">
        <v>0</v>
      </c>
      <c r="O230" s="42">
        <v>-13988.775539999997</v>
      </c>
      <c r="P230" s="42" t="s">
        <v>19</v>
      </c>
      <c r="Q230" s="42">
        <v>-13988.775539999997</v>
      </c>
      <c r="R230" s="42">
        <v>0</v>
      </c>
    </row>
    <row r="231" spans="1:18" x14ac:dyDescent="0.25">
      <c r="A231" s="40" t="s">
        <v>20</v>
      </c>
      <c r="B231" s="40" t="s">
        <v>601</v>
      </c>
      <c r="C231" s="40" t="s">
        <v>602</v>
      </c>
      <c r="D231" s="40" t="s">
        <v>596</v>
      </c>
      <c r="E231" s="40" t="s">
        <v>41</v>
      </c>
      <c r="F231" s="41">
        <v>44805</v>
      </c>
      <c r="G231" s="41">
        <v>44835</v>
      </c>
      <c r="H231" s="43">
        <v>3088457.78</v>
      </c>
      <c r="I231" s="40" t="s">
        <v>31</v>
      </c>
      <c r="J231" s="40">
        <v>30</v>
      </c>
      <c r="K231" s="40">
        <v>4.4600000000000001E-2</v>
      </c>
      <c r="L231" s="42">
        <v>-11478.768082333332</v>
      </c>
      <c r="M231" s="51">
        <v>0</v>
      </c>
      <c r="N231" s="42">
        <v>0</v>
      </c>
      <c r="O231" s="42">
        <v>-11478.768082333332</v>
      </c>
      <c r="P231" s="42" t="s">
        <v>19</v>
      </c>
      <c r="Q231" s="42">
        <v>-11478.768082333332</v>
      </c>
      <c r="R231" s="42">
        <v>0</v>
      </c>
    </row>
    <row r="232" spans="1:18" x14ac:dyDescent="0.25">
      <c r="A232" s="40" t="s">
        <v>20</v>
      </c>
      <c r="B232" s="40" t="s">
        <v>603</v>
      </c>
      <c r="C232" s="40" t="s">
        <v>604</v>
      </c>
      <c r="D232" s="40" t="s">
        <v>244</v>
      </c>
      <c r="E232" s="40" t="s">
        <v>245</v>
      </c>
      <c r="F232" s="41">
        <v>44805</v>
      </c>
      <c r="G232" s="41">
        <v>44835</v>
      </c>
      <c r="H232" s="43">
        <v>4750000</v>
      </c>
      <c r="I232" s="40" t="s">
        <v>31</v>
      </c>
      <c r="J232" s="40">
        <v>30</v>
      </c>
      <c r="K232" s="40">
        <v>1.35E-2</v>
      </c>
      <c r="L232" s="42">
        <v>-5343.75</v>
      </c>
      <c r="M232" s="51">
        <v>0</v>
      </c>
      <c r="N232" s="42">
        <v>0</v>
      </c>
      <c r="O232" s="42">
        <v>-5343.75</v>
      </c>
      <c r="P232" s="42" t="s">
        <v>19</v>
      </c>
      <c r="Q232" s="42">
        <v>-5343.75</v>
      </c>
      <c r="R232" s="42">
        <v>0</v>
      </c>
    </row>
    <row r="233" spans="1:18" x14ac:dyDescent="0.25">
      <c r="A233" s="40" t="s">
        <v>20</v>
      </c>
      <c r="B233" s="40" t="s">
        <v>605</v>
      </c>
      <c r="C233" s="40" t="s">
        <v>606</v>
      </c>
      <c r="D233" s="40" t="s">
        <v>607</v>
      </c>
      <c r="E233" s="40" t="s">
        <v>608</v>
      </c>
      <c r="F233" s="41">
        <v>44834</v>
      </c>
      <c r="G233" s="41">
        <v>44926</v>
      </c>
      <c r="H233" s="43">
        <v>1040000</v>
      </c>
      <c r="I233" s="40" t="s">
        <v>31</v>
      </c>
      <c r="J233" s="40">
        <v>92</v>
      </c>
      <c r="K233" s="40">
        <v>2.4799999999999999E-2</v>
      </c>
      <c r="L233" s="42">
        <v>-6591.2888888888883</v>
      </c>
      <c r="M233" s="51">
        <v>0</v>
      </c>
      <c r="N233" s="42">
        <v>0</v>
      </c>
      <c r="O233" s="42">
        <v>-6591.2888888888883</v>
      </c>
      <c r="P233" s="42" t="s">
        <v>19</v>
      </c>
      <c r="Q233" s="42">
        <v>-71.644444444444431</v>
      </c>
      <c r="R233" s="42">
        <v>-6519.6444444444433</v>
      </c>
    </row>
    <row r="234" spans="1:18" x14ac:dyDescent="0.25">
      <c r="A234" s="40" t="s">
        <v>20</v>
      </c>
      <c r="B234" s="40" t="s">
        <v>609</v>
      </c>
      <c r="C234" s="40" t="s">
        <v>610</v>
      </c>
      <c r="D234" s="40" t="s">
        <v>333</v>
      </c>
      <c r="E234" s="40" t="s">
        <v>41</v>
      </c>
      <c r="F234" s="41">
        <v>44824</v>
      </c>
      <c r="G234" s="41">
        <v>44854</v>
      </c>
      <c r="H234" s="43">
        <v>1919355.05</v>
      </c>
      <c r="I234" s="40" t="s">
        <v>31</v>
      </c>
      <c r="J234" s="40">
        <v>30</v>
      </c>
      <c r="K234" s="40">
        <v>0.02</v>
      </c>
      <c r="L234" s="42">
        <v>-3198.9250833333335</v>
      </c>
      <c r="M234" s="51">
        <v>0</v>
      </c>
      <c r="N234" s="42">
        <v>0</v>
      </c>
      <c r="O234" s="42">
        <v>-3198.9250833333335</v>
      </c>
      <c r="P234" s="42" t="s">
        <v>19</v>
      </c>
      <c r="Q234" s="42">
        <v>-1172.9391972222222</v>
      </c>
      <c r="R234" s="42">
        <v>-2025.9858861111111</v>
      </c>
    </row>
    <row r="235" spans="1:18" x14ac:dyDescent="0.25">
      <c r="A235" s="40" t="s">
        <v>20</v>
      </c>
      <c r="B235" s="40" t="s">
        <v>611</v>
      </c>
      <c r="C235" s="40" t="s">
        <v>612</v>
      </c>
      <c r="D235" s="40" t="s">
        <v>613</v>
      </c>
      <c r="E235" s="40" t="s">
        <v>41</v>
      </c>
      <c r="F235" s="41">
        <v>44805</v>
      </c>
      <c r="G235" s="41">
        <v>44835</v>
      </c>
      <c r="H235" s="43">
        <v>837356.05</v>
      </c>
      <c r="I235" s="40" t="s">
        <v>31</v>
      </c>
      <c r="J235" s="40">
        <v>30</v>
      </c>
      <c r="K235" s="40">
        <v>9.4999999999999998E-3</v>
      </c>
      <c r="L235" s="42">
        <v>-662.90687291666666</v>
      </c>
      <c r="M235" s="51">
        <v>0</v>
      </c>
      <c r="N235" s="42">
        <v>0</v>
      </c>
      <c r="O235" s="42">
        <v>-662.90687291666666</v>
      </c>
      <c r="P235" s="42" t="s">
        <v>19</v>
      </c>
      <c r="Q235" s="42">
        <v>-662.90687291666666</v>
      </c>
      <c r="R235" s="42">
        <v>0</v>
      </c>
    </row>
    <row r="236" spans="1:18" x14ac:dyDescent="0.25">
      <c r="A236" s="40" t="s">
        <v>20</v>
      </c>
      <c r="B236" s="40" t="s">
        <v>614</v>
      </c>
      <c r="C236" s="40" t="s">
        <v>615</v>
      </c>
      <c r="D236" s="40" t="s">
        <v>584</v>
      </c>
      <c r="E236" s="40" t="s">
        <v>41</v>
      </c>
      <c r="F236" s="41">
        <v>44805</v>
      </c>
      <c r="G236" s="41">
        <v>44835</v>
      </c>
      <c r="H236" s="43">
        <v>2789358.4</v>
      </c>
      <c r="I236" s="40" t="s">
        <v>31</v>
      </c>
      <c r="J236" s="40">
        <v>30</v>
      </c>
      <c r="K236" s="40">
        <v>2.5000000000000001E-2</v>
      </c>
      <c r="L236" s="42">
        <v>-5811.1633333333339</v>
      </c>
      <c r="M236" s="51">
        <v>0</v>
      </c>
      <c r="N236" s="42">
        <v>0</v>
      </c>
      <c r="O236" s="42">
        <v>-5811.1633333333339</v>
      </c>
      <c r="P236" s="42" t="s">
        <v>19</v>
      </c>
      <c r="Q236" s="42">
        <v>-5811.1633333333339</v>
      </c>
      <c r="R236" s="42">
        <v>0</v>
      </c>
    </row>
    <row r="237" spans="1:18" x14ac:dyDescent="0.25">
      <c r="A237" s="40" t="s">
        <v>20</v>
      </c>
      <c r="B237" s="40" t="s">
        <v>616</v>
      </c>
      <c r="C237" s="40" t="s">
        <v>617</v>
      </c>
      <c r="D237" s="40" t="s">
        <v>618</v>
      </c>
      <c r="E237" s="40" t="s">
        <v>41</v>
      </c>
      <c r="F237" s="41">
        <v>44743</v>
      </c>
      <c r="G237" s="41">
        <v>44835</v>
      </c>
      <c r="H237" s="43">
        <v>860631.46</v>
      </c>
      <c r="I237" s="40" t="s">
        <v>31</v>
      </c>
      <c r="J237" s="40">
        <v>92</v>
      </c>
      <c r="K237" s="40">
        <v>1.67E-2</v>
      </c>
      <c r="L237" s="42">
        <v>-3672.9838198444436</v>
      </c>
      <c r="M237" s="51">
        <v>0</v>
      </c>
      <c r="N237" s="42">
        <v>0</v>
      </c>
      <c r="O237" s="42">
        <v>-3672.9838198444436</v>
      </c>
      <c r="P237" s="42" t="s">
        <v>19</v>
      </c>
      <c r="Q237" s="42">
        <v>-3672.9838198444436</v>
      </c>
      <c r="R237" s="42">
        <v>0</v>
      </c>
    </row>
    <row r="238" spans="1:18" x14ac:dyDescent="0.25">
      <c r="A238" s="40" t="s">
        <v>20</v>
      </c>
      <c r="B238" s="40" t="s">
        <v>619</v>
      </c>
      <c r="C238" s="40" t="s">
        <v>620</v>
      </c>
      <c r="D238" s="40" t="s">
        <v>581</v>
      </c>
      <c r="E238" s="40" t="s">
        <v>41</v>
      </c>
      <c r="F238" s="41">
        <v>44805</v>
      </c>
      <c r="G238" s="41">
        <v>44835</v>
      </c>
      <c r="H238" s="43">
        <v>2327426.7999999998</v>
      </c>
      <c r="I238" s="40" t="s">
        <v>31</v>
      </c>
      <c r="J238" s="40">
        <v>30</v>
      </c>
      <c r="K238" s="40">
        <v>3.2899999999999999E-2</v>
      </c>
      <c r="L238" s="42">
        <v>-6381.0284766666664</v>
      </c>
      <c r="M238" s="51">
        <v>0</v>
      </c>
      <c r="N238" s="42">
        <v>0</v>
      </c>
      <c r="O238" s="42">
        <v>-6381.0284766666664</v>
      </c>
      <c r="P238" s="42" t="s">
        <v>19</v>
      </c>
      <c r="Q238" s="42">
        <v>-6381.0284766666664</v>
      </c>
      <c r="R238" s="42">
        <v>0</v>
      </c>
    </row>
    <row r="239" spans="1:18" x14ac:dyDescent="0.25">
      <c r="A239" s="40" t="s">
        <v>20</v>
      </c>
      <c r="B239" s="40" t="s">
        <v>621</v>
      </c>
      <c r="C239" s="40" t="s">
        <v>622</v>
      </c>
      <c r="D239" s="40" t="s">
        <v>581</v>
      </c>
      <c r="E239" s="40" t="s">
        <v>41</v>
      </c>
      <c r="F239" s="41">
        <v>44805</v>
      </c>
      <c r="G239" s="41">
        <v>44835</v>
      </c>
      <c r="H239" s="43">
        <v>2244393.79</v>
      </c>
      <c r="I239" s="40" t="s">
        <v>31</v>
      </c>
      <c r="J239" s="40">
        <v>30</v>
      </c>
      <c r="K239" s="40">
        <v>2.3E-2</v>
      </c>
      <c r="L239" s="42">
        <v>-4301.7547641666661</v>
      </c>
      <c r="M239" s="51">
        <v>0</v>
      </c>
      <c r="N239" s="42">
        <v>0</v>
      </c>
      <c r="O239" s="42">
        <v>-4301.7547641666661</v>
      </c>
      <c r="P239" s="42" t="s">
        <v>19</v>
      </c>
      <c r="Q239" s="42">
        <v>-4301.7547641666661</v>
      </c>
      <c r="R239" s="42">
        <v>0</v>
      </c>
    </row>
    <row r="240" spans="1:18" x14ac:dyDescent="0.25">
      <c r="A240" s="40" t="s">
        <v>20</v>
      </c>
      <c r="B240" s="40" t="s">
        <v>623</v>
      </c>
      <c r="C240" s="40" t="s">
        <v>624</v>
      </c>
      <c r="D240" s="40" t="s">
        <v>562</v>
      </c>
      <c r="E240" s="40" t="s">
        <v>41</v>
      </c>
      <c r="F240" s="41">
        <v>44805</v>
      </c>
      <c r="G240" s="41">
        <v>44835</v>
      </c>
      <c r="H240" s="43">
        <v>2349975.48</v>
      </c>
      <c r="I240" s="40" t="s">
        <v>31</v>
      </c>
      <c r="J240" s="40">
        <v>30</v>
      </c>
      <c r="K240" s="40">
        <v>0</v>
      </c>
      <c r="L240" s="42">
        <v>0</v>
      </c>
      <c r="M240" s="51">
        <v>0</v>
      </c>
      <c r="N240" s="42">
        <v>0</v>
      </c>
      <c r="O240" s="42">
        <v>0</v>
      </c>
      <c r="P240" s="42" t="s">
        <v>19</v>
      </c>
      <c r="Q240" s="42">
        <v>0</v>
      </c>
      <c r="R240" s="42">
        <v>0</v>
      </c>
    </row>
    <row r="241" spans="1:18" x14ac:dyDescent="0.25">
      <c r="A241" s="40" t="s">
        <v>20</v>
      </c>
      <c r="B241" s="40" t="s">
        <v>625</v>
      </c>
      <c r="C241" s="40" t="s">
        <v>626</v>
      </c>
      <c r="D241" s="40" t="s">
        <v>581</v>
      </c>
      <c r="E241" s="40" t="s">
        <v>41</v>
      </c>
      <c r="F241" s="41">
        <v>44805</v>
      </c>
      <c r="G241" s="41">
        <v>44835</v>
      </c>
      <c r="H241" s="43">
        <v>2167206.4300000002</v>
      </c>
      <c r="I241" s="40" t="s">
        <v>31</v>
      </c>
      <c r="J241" s="40">
        <v>30</v>
      </c>
      <c r="K241" s="40">
        <v>0.02</v>
      </c>
      <c r="L241" s="42">
        <v>-3612.0107166666667</v>
      </c>
      <c r="M241" s="51">
        <v>0</v>
      </c>
      <c r="N241" s="42">
        <v>0</v>
      </c>
      <c r="O241" s="42">
        <v>-3612.0107166666667</v>
      </c>
      <c r="P241" s="42" t="s">
        <v>19</v>
      </c>
      <c r="Q241" s="42">
        <v>-3612.0107166666667</v>
      </c>
      <c r="R241" s="42">
        <v>0</v>
      </c>
    </row>
    <row r="242" spans="1:18" x14ac:dyDescent="0.25">
      <c r="A242" s="40" t="s">
        <v>20</v>
      </c>
      <c r="B242" s="40" t="s">
        <v>627</v>
      </c>
      <c r="C242" s="40" t="s">
        <v>628</v>
      </c>
      <c r="D242" s="40" t="s">
        <v>581</v>
      </c>
      <c r="E242" s="40" t="s">
        <v>41</v>
      </c>
      <c r="F242" s="41">
        <v>44805</v>
      </c>
      <c r="G242" s="41">
        <v>44835</v>
      </c>
      <c r="H242" s="43">
        <v>2105175.33</v>
      </c>
      <c r="I242" s="40" t="s">
        <v>31</v>
      </c>
      <c r="J242" s="40">
        <v>30</v>
      </c>
      <c r="K242" s="40">
        <v>0.02</v>
      </c>
      <c r="L242" s="42">
        <v>-3508.6255499999997</v>
      </c>
      <c r="M242" s="51">
        <v>0</v>
      </c>
      <c r="N242" s="42">
        <v>0</v>
      </c>
      <c r="O242" s="42">
        <v>-3508.6255499999997</v>
      </c>
      <c r="P242" s="42" t="s">
        <v>19</v>
      </c>
      <c r="Q242" s="42">
        <v>-3508.6255499999997</v>
      </c>
      <c r="R242" s="42">
        <v>0</v>
      </c>
    </row>
    <row r="243" spans="1:18" x14ac:dyDescent="0.25">
      <c r="A243" s="40" t="s">
        <v>20</v>
      </c>
      <c r="B243" s="40" t="s">
        <v>629</v>
      </c>
      <c r="C243" s="40" t="s">
        <v>630</v>
      </c>
      <c r="D243" s="40" t="s">
        <v>581</v>
      </c>
      <c r="E243" s="40" t="s">
        <v>41</v>
      </c>
      <c r="F243" s="41">
        <v>44805</v>
      </c>
      <c r="G243" s="41">
        <v>44835</v>
      </c>
      <c r="H243" s="43">
        <v>1990921.96</v>
      </c>
      <c r="I243" s="40" t="s">
        <v>31</v>
      </c>
      <c r="J243" s="40">
        <v>30</v>
      </c>
      <c r="K243" s="40">
        <v>0.02</v>
      </c>
      <c r="L243" s="42">
        <v>-3318.2032666666664</v>
      </c>
      <c r="M243" s="51">
        <v>0</v>
      </c>
      <c r="N243" s="42">
        <v>0</v>
      </c>
      <c r="O243" s="42">
        <v>-3318.2032666666664</v>
      </c>
      <c r="P243" s="42" t="s">
        <v>19</v>
      </c>
      <c r="Q243" s="42">
        <v>-3318.2032666666664</v>
      </c>
      <c r="R243" s="42">
        <v>0</v>
      </c>
    </row>
    <row r="244" spans="1:18" x14ac:dyDescent="0.25">
      <c r="A244" s="40" t="s">
        <v>20</v>
      </c>
      <c r="B244" s="40" t="s">
        <v>631</v>
      </c>
      <c r="C244" s="40" t="s">
        <v>632</v>
      </c>
      <c r="D244" s="40" t="s">
        <v>76</v>
      </c>
      <c r="E244" s="40" t="s">
        <v>41</v>
      </c>
      <c r="F244" s="41">
        <v>44743</v>
      </c>
      <c r="G244" s="41">
        <v>44835</v>
      </c>
      <c r="H244" s="43">
        <v>1545236.1</v>
      </c>
      <c r="I244" s="40" t="s">
        <v>31</v>
      </c>
      <c r="J244" s="40">
        <v>92</v>
      </c>
      <c r="K244" s="40">
        <v>3.2000000000000001E-2</v>
      </c>
      <c r="L244" s="42">
        <v>-12636.59744</v>
      </c>
      <c r="M244" s="51">
        <v>0</v>
      </c>
      <c r="N244" s="42">
        <v>0</v>
      </c>
      <c r="O244" s="42">
        <v>-12636.59744</v>
      </c>
      <c r="P244" s="42" t="s">
        <v>19</v>
      </c>
      <c r="Q244" s="42">
        <v>-12636.59744</v>
      </c>
      <c r="R244" s="42">
        <v>0</v>
      </c>
    </row>
    <row r="245" spans="1:18" x14ac:dyDescent="0.25">
      <c r="A245" s="40" t="s">
        <v>20</v>
      </c>
      <c r="B245" s="40" t="s">
        <v>633</v>
      </c>
      <c r="C245" s="40" t="s">
        <v>634</v>
      </c>
      <c r="D245" s="40" t="s">
        <v>333</v>
      </c>
      <c r="E245" s="40" t="s">
        <v>41</v>
      </c>
      <c r="F245" s="41">
        <v>44824</v>
      </c>
      <c r="G245" s="41">
        <v>44854</v>
      </c>
      <c r="H245" s="43">
        <v>1033490.72</v>
      </c>
      <c r="I245" s="40" t="s">
        <v>31</v>
      </c>
      <c r="J245" s="40">
        <v>30</v>
      </c>
      <c r="K245" s="40">
        <v>2.0400000000000001E-2</v>
      </c>
      <c r="L245" s="42">
        <v>-1756.9342239999999</v>
      </c>
      <c r="M245" s="51">
        <v>0</v>
      </c>
      <c r="N245" s="42">
        <v>0</v>
      </c>
      <c r="O245" s="42">
        <v>-1756.9342239999999</v>
      </c>
      <c r="P245" s="42" t="s">
        <v>19</v>
      </c>
      <c r="Q245" s="42">
        <v>-644.20921546666659</v>
      </c>
      <c r="R245" s="42">
        <v>-1112.7250085333333</v>
      </c>
    </row>
    <row r="246" spans="1:18" x14ac:dyDescent="0.25">
      <c r="A246" s="40" t="s">
        <v>20</v>
      </c>
      <c r="B246" s="40" t="s">
        <v>635</v>
      </c>
      <c r="C246" s="40" t="s">
        <v>636</v>
      </c>
      <c r="D246" s="40" t="s">
        <v>562</v>
      </c>
      <c r="E246" s="40" t="s">
        <v>41</v>
      </c>
      <c r="F246" s="41">
        <v>44805</v>
      </c>
      <c r="G246" s="41">
        <v>44835</v>
      </c>
      <c r="H246" s="43">
        <v>1809049.75</v>
      </c>
      <c r="I246" s="40" t="s">
        <v>31</v>
      </c>
      <c r="J246" s="40">
        <v>30</v>
      </c>
      <c r="K246" s="40">
        <v>0</v>
      </c>
      <c r="L246" s="42">
        <v>0</v>
      </c>
      <c r="M246" s="51">
        <v>0</v>
      </c>
      <c r="N246" s="42">
        <v>0</v>
      </c>
      <c r="O246" s="42">
        <v>0</v>
      </c>
      <c r="P246" s="42" t="s">
        <v>19</v>
      </c>
      <c r="Q246" s="42">
        <v>0</v>
      </c>
      <c r="R246" s="42">
        <v>0</v>
      </c>
    </row>
    <row r="247" spans="1:18" x14ac:dyDescent="0.25">
      <c r="A247" s="40" t="s">
        <v>20</v>
      </c>
      <c r="B247" s="40" t="s">
        <v>637</v>
      </c>
      <c r="C247" s="40" t="s">
        <v>638</v>
      </c>
      <c r="D247" s="40" t="s">
        <v>639</v>
      </c>
      <c r="E247" s="40" t="s">
        <v>41</v>
      </c>
      <c r="F247" s="41">
        <v>44743</v>
      </c>
      <c r="G247" s="41">
        <v>44835</v>
      </c>
      <c r="H247" s="43">
        <v>340402.66</v>
      </c>
      <c r="I247" s="40" t="s">
        <v>31</v>
      </c>
      <c r="J247" s="40">
        <v>92</v>
      </c>
      <c r="K247" s="40">
        <v>2.29E-2</v>
      </c>
      <c r="L247" s="42">
        <v>-1992.1120113555553</v>
      </c>
      <c r="M247" s="51">
        <v>0</v>
      </c>
      <c r="N247" s="42">
        <v>0</v>
      </c>
      <c r="O247" s="42">
        <v>-1992.1120113555553</v>
      </c>
      <c r="P247" s="42" t="s">
        <v>19</v>
      </c>
      <c r="Q247" s="42">
        <v>-1992.1120113555553</v>
      </c>
      <c r="R247" s="42">
        <v>0</v>
      </c>
    </row>
    <row r="248" spans="1:18" x14ac:dyDescent="0.25">
      <c r="A248" s="40" t="s">
        <v>20</v>
      </c>
      <c r="B248" s="40" t="s">
        <v>640</v>
      </c>
      <c r="C248" s="40" t="s">
        <v>641</v>
      </c>
      <c r="D248" s="40" t="s">
        <v>581</v>
      </c>
      <c r="E248" s="40" t="s">
        <v>41</v>
      </c>
      <c r="F248" s="41">
        <v>44805</v>
      </c>
      <c r="G248" s="41">
        <v>44835</v>
      </c>
      <c r="H248" s="43">
        <v>1628950.03</v>
      </c>
      <c r="I248" s="40" t="s">
        <v>31</v>
      </c>
      <c r="J248" s="40">
        <v>30</v>
      </c>
      <c r="K248" s="40">
        <v>3.2800000000000003E-2</v>
      </c>
      <c r="L248" s="42">
        <v>-4452.4634153333336</v>
      </c>
      <c r="M248" s="51">
        <v>0</v>
      </c>
      <c r="N248" s="42">
        <v>0</v>
      </c>
      <c r="O248" s="42">
        <v>-4452.4634153333336</v>
      </c>
      <c r="P248" s="42" t="s">
        <v>19</v>
      </c>
      <c r="Q248" s="42">
        <v>-4452.4634153333336</v>
      </c>
      <c r="R248" s="42">
        <v>0</v>
      </c>
    </row>
    <row r="249" spans="1:18" x14ac:dyDescent="0.25">
      <c r="A249" s="40" t="s">
        <v>20</v>
      </c>
      <c r="B249" s="40" t="s">
        <v>642</v>
      </c>
      <c r="C249" s="40" t="s">
        <v>643</v>
      </c>
      <c r="D249" s="40" t="s">
        <v>333</v>
      </c>
      <c r="E249" s="40" t="s">
        <v>41</v>
      </c>
      <c r="F249" s="41">
        <v>44824</v>
      </c>
      <c r="G249" s="41">
        <v>44854</v>
      </c>
      <c r="H249" s="43">
        <v>964831.19</v>
      </c>
      <c r="I249" s="40" t="s">
        <v>31</v>
      </c>
      <c r="J249" s="40">
        <v>30</v>
      </c>
      <c r="K249" s="40">
        <v>2.0400000000000001E-2</v>
      </c>
      <c r="L249" s="42">
        <v>-1640.2130229999998</v>
      </c>
      <c r="M249" s="51">
        <v>0</v>
      </c>
      <c r="N249" s="42">
        <v>0</v>
      </c>
      <c r="O249" s="42">
        <v>-1640.2130229999998</v>
      </c>
      <c r="P249" s="42" t="s">
        <v>19</v>
      </c>
      <c r="Q249" s="42">
        <v>-601.4114417666666</v>
      </c>
      <c r="R249" s="42">
        <v>-1038.8015812333331</v>
      </c>
    </row>
    <row r="250" spans="1:18" x14ac:dyDescent="0.25">
      <c r="A250" s="40" t="s">
        <v>20</v>
      </c>
      <c r="B250" s="40" t="s">
        <v>644</v>
      </c>
      <c r="C250" s="40" t="s">
        <v>645</v>
      </c>
      <c r="D250" s="40" t="s">
        <v>581</v>
      </c>
      <c r="E250" s="40" t="s">
        <v>41</v>
      </c>
      <c r="F250" s="41">
        <v>44805</v>
      </c>
      <c r="G250" s="41">
        <v>44835</v>
      </c>
      <c r="H250" s="43">
        <v>1575307.61</v>
      </c>
      <c r="I250" s="40" t="s">
        <v>31</v>
      </c>
      <c r="J250" s="40">
        <v>30</v>
      </c>
      <c r="K250" s="40">
        <v>2.5899999999999999E-2</v>
      </c>
      <c r="L250" s="42">
        <v>-3400.0389249166665</v>
      </c>
      <c r="M250" s="51">
        <v>0</v>
      </c>
      <c r="N250" s="42">
        <v>0</v>
      </c>
      <c r="O250" s="42">
        <v>-3400.0389249166665</v>
      </c>
      <c r="P250" s="42" t="s">
        <v>19</v>
      </c>
      <c r="Q250" s="42">
        <v>-3400.0389249166665</v>
      </c>
      <c r="R250" s="42">
        <v>0</v>
      </c>
    </row>
    <row r="251" spans="1:18" x14ac:dyDescent="0.25">
      <c r="A251" s="40" t="s">
        <v>20</v>
      </c>
      <c r="B251" s="40" t="s">
        <v>646</v>
      </c>
      <c r="C251" s="40" t="s">
        <v>647</v>
      </c>
      <c r="D251" s="40" t="s">
        <v>581</v>
      </c>
      <c r="E251" s="40" t="s">
        <v>41</v>
      </c>
      <c r="F251" s="41">
        <v>44805</v>
      </c>
      <c r="G251" s="41">
        <v>44835</v>
      </c>
      <c r="H251" s="43">
        <v>1927706.33</v>
      </c>
      <c r="I251" s="40" t="s">
        <v>31</v>
      </c>
      <c r="J251" s="40">
        <v>30</v>
      </c>
      <c r="K251" s="40">
        <v>0.02</v>
      </c>
      <c r="L251" s="42">
        <v>-3212.8438833333335</v>
      </c>
      <c r="M251" s="51">
        <v>0</v>
      </c>
      <c r="N251" s="42">
        <v>0</v>
      </c>
      <c r="O251" s="42">
        <v>-3212.8438833333335</v>
      </c>
      <c r="P251" s="42" t="s">
        <v>19</v>
      </c>
      <c r="Q251" s="42">
        <v>-3212.8438833333335</v>
      </c>
      <c r="R251" s="42">
        <v>0</v>
      </c>
    </row>
    <row r="252" spans="1:18" x14ac:dyDescent="0.25">
      <c r="A252" s="40" t="s">
        <v>20</v>
      </c>
      <c r="B252" s="40" t="s">
        <v>648</v>
      </c>
      <c r="C252" s="40" t="s">
        <v>649</v>
      </c>
      <c r="D252" s="40" t="s">
        <v>29</v>
      </c>
      <c r="E252" s="40" t="s">
        <v>30</v>
      </c>
      <c r="F252" s="41">
        <v>44812</v>
      </c>
      <c r="G252" s="41">
        <v>44842</v>
      </c>
      <c r="H252" s="43">
        <v>1036844.15</v>
      </c>
      <c r="I252" s="40" t="s">
        <v>31</v>
      </c>
      <c r="J252" s="40">
        <v>30</v>
      </c>
      <c r="K252" s="40">
        <v>4.7899999999999998E-2</v>
      </c>
      <c r="L252" s="42">
        <v>-4138.7362320833327</v>
      </c>
      <c r="M252" s="51">
        <v>0</v>
      </c>
      <c r="N252" s="42">
        <v>0</v>
      </c>
      <c r="O252" s="42">
        <v>-4138.7362320833327</v>
      </c>
      <c r="P252" s="42" t="s">
        <v>19</v>
      </c>
      <c r="Q252" s="42">
        <v>-3173.0311112638888</v>
      </c>
      <c r="R252" s="42">
        <v>-965.70512081944435</v>
      </c>
    </row>
    <row r="253" spans="1:18" x14ac:dyDescent="0.25">
      <c r="A253" s="40" t="s">
        <v>20</v>
      </c>
      <c r="B253" s="40" t="s">
        <v>650</v>
      </c>
      <c r="C253" s="40" t="s">
        <v>651</v>
      </c>
      <c r="D253" s="40" t="s">
        <v>273</v>
      </c>
      <c r="E253" s="40" t="s">
        <v>274</v>
      </c>
      <c r="F253" s="41">
        <v>44805</v>
      </c>
      <c r="G253" s="41">
        <v>44835</v>
      </c>
      <c r="H253" s="43">
        <v>1212724.8700000001</v>
      </c>
      <c r="I253" s="40" t="s">
        <v>31</v>
      </c>
      <c r="J253" s="40">
        <v>30</v>
      </c>
      <c r="K253" s="40">
        <v>0</v>
      </c>
      <c r="L253" s="42">
        <v>0</v>
      </c>
      <c r="M253" s="51">
        <v>0</v>
      </c>
      <c r="N253" s="42">
        <v>0</v>
      </c>
      <c r="O253" s="42">
        <v>0</v>
      </c>
      <c r="P253" s="42" t="s">
        <v>19</v>
      </c>
      <c r="Q253" s="42">
        <v>0</v>
      </c>
      <c r="R253" s="42">
        <v>0</v>
      </c>
    </row>
    <row r="254" spans="1:18" x14ac:dyDescent="0.25">
      <c r="A254" s="40" t="s">
        <v>20</v>
      </c>
      <c r="B254" s="40" t="s">
        <v>652</v>
      </c>
      <c r="C254" s="40" t="s">
        <v>653</v>
      </c>
      <c r="D254" s="40" t="s">
        <v>581</v>
      </c>
      <c r="E254" s="40" t="s">
        <v>41</v>
      </c>
      <c r="F254" s="41">
        <v>44805</v>
      </c>
      <c r="G254" s="41">
        <v>44835</v>
      </c>
      <c r="H254" s="43">
        <v>1458853.14</v>
      </c>
      <c r="I254" s="40" t="s">
        <v>31</v>
      </c>
      <c r="J254" s="40">
        <v>30</v>
      </c>
      <c r="K254" s="40">
        <v>2.3E-2</v>
      </c>
      <c r="L254" s="42">
        <v>-2796.1351849999996</v>
      </c>
      <c r="M254" s="51">
        <v>0</v>
      </c>
      <c r="N254" s="42">
        <v>0</v>
      </c>
      <c r="O254" s="42">
        <v>-2796.1351849999996</v>
      </c>
      <c r="P254" s="42" t="s">
        <v>19</v>
      </c>
      <c r="Q254" s="42">
        <v>-2796.1351849999996</v>
      </c>
      <c r="R254" s="42">
        <v>0</v>
      </c>
    </row>
    <row r="255" spans="1:18" x14ac:dyDescent="0.25">
      <c r="A255" s="40" t="s">
        <v>20</v>
      </c>
      <c r="B255" s="40" t="s">
        <v>654</v>
      </c>
      <c r="C255" s="40" t="s">
        <v>655</v>
      </c>
      <c r="D255" s="40" t="s">
        <v>656</v>
      </c>
      <c r="E255" s="40" t="s">
        <v>41</v>
      </c>
      <c r="F255" s="41">
        <v>44819</v>
      </c>
      <c r="G255" s="41">
        <v>44849</v>
      </c>
      <c r="H255" s="43">
        <v>1275957.8500000001</v>
      </c>
      <c r="I255" s="40" t="s">
        <v>31</v>
      </c>
      <c r="J255" s="40">
        <v>30</v>
      </c>
      <c r="K255" s="40">
        <v>1.4E-2</v>
      </c>
      <c r="L255" s="42">
        <v>-1488.6174916666669</v>
      </c>
      <c r="M255" s="51">
        <v>0</v>
      </c>
      <c r="N255" s="42">
        <v>0</v>
      </c>
      <c r="O255" s="42">
        <v>-1488.6174916666669</v>
      </c>
      <c r="P255" s="42" t="s">
        <v>19</v>
      </c>
      <c r="Q255" s="42">
        <v>-793.92932888888902</v>
      </c>
      <c r="R255" s="42">
        <v>-694.68816277777785</v>
      </c>
    </row>
    <row r="256" spans="1:18" x14ac:dyDescent="0.25">
      <c r="A256" s="40" t="s">
        <v>20</v>
      </c>
      <c r="B256" s="40" t="s">
        <v>657</v>
      </c>
      <c r="C256" s="40" t="s">
        <v>658</v>
      </c>
      <c r="D256" s="40" t="s">
        <v>584</v>
      </c>
      <c r="E256" s="40" t="s">
        <v>41</v>
      </c>
      <c r="F256" s="41">
        <v>44805</v>
      </c>
      <c r="G256" s="41">
        <v>44835</v>
      </c>
      <c r="H256" s="43">
        <v>761191.42</v>
      </c>
      <c r="I256" s="40" t="s">
        <v>31</v>
      </c>
      <c r="J256" s="40">
        <v>30</v>
      </c>
      <c r="K256" s="40">
        <v>1.9E-2</v>
      </c>
      <c r="L256" s="42">
        <v>-1205.2197483333334</v>
      </c>
      <c r="M256" s="51">
        <v>0</v>
      </c>
      <c r="N256" s="42">
        <v>0</v>
      </c>
      <c r="O256" s="42">
        <v>-1205.2197483333334</v>
      </c>
      <c r="P256" s="42" t="s">
        <v>19</v>
      </c>
      <c r="Q256" s="42">
        <v>-1205.2197483333334</v>
      </c>
      <c r="R256" s="42">
        <v>0</v>
      </c>
    </row>
    <row r="257" spans="1:18" x14ac:dyDescent="0.25">
      <c r="A257" s="40" t="s">
        <v>20</v>
      </c>
      <c r="B257" s="40" t="s">
        <v>659</v>
      </c>
      <c r="C257" s="40" t="s">
        <v>660</v>
      </c>
      <c r="D257" s="40" t="s">
        <v>661</v>
      </c>
      <c r="E257" s="40" t="s">
        <v>41</v>
      </c>
      <c r="F257" s="41">
        <v>44819</v>
      </c>
      <c r="G257" s="41">
        <v>44849</v>
      </c>
      <c r="H257" s="43">
        <v>315878.94</v>
      </c>
      <c r="I257" s="40" t="s">
        <v>31</v>
      </c>
      <c r="J257" s="40">
        <v>30</v>
      </c>
      <c r="K257" s="40">
        <v>8.2000000000000007E-3</v>
      </c>
      <c r="L257" s="42">
        <v>-215.85060899999999</v>
      </c>
      <c r="M257" s="51">
        <v>0</v>
      </c>
      <c r="N257" s="42">
        <v>0</v>
      </c>
      <c r="O257" s="42">
        <v>-215.85060899999999</v>
      </c>
      <c r="P257" s="42" t="s">
        <v>19</v>
      </c>
      <c r="Q257" s="42">
        <v>-115.12032479999999</v>
      </c>
      <c r="R257" s="42">
        <v>-100.7302842</v>
      </c>
    </row>
    <row r="258" spans="1:18" x14ac:dyDescent="0.25">
      <c r="A258" s="40" t="s">
        <v>20</v>
      </c>
      <c r="B258" s="40" t="s">
        <v>662</v>
      </c>
      <c r="C258" s="40" t="s">
        <v>663</v>
      </c>
      <c r="D258" s="40" t="s">
        <v>664</v>
      </c>
      <c r="E258" s="40" t="s">
        <v>665</v>
      </c>
      <c r="F258" s="41">
        <v>44809</v>
      </c>
      <c r="G258" s="41">
        <v>44839</v>
      </c>
      <c r="H258" s="43">
        <v>748968.64</v>
      </c>
      <c r="I258" s="40" t="s">
        <v>31</v>
      </c>
      <c r="J258" s="40">
        <v>30</v>
      </c>
      <c r="K258" s="40">
        <v>5.2999999999999999E-2</v>
      </c>
      <c r="L258" s="42">
        <v>-3307.9448266666664</v>
      </c>
      <c r="M258" s="51">
        <v>0</v>
      </c>
      <c r="N258" s="42">
        <v>0</v>
      </c>
      <c r="O258" s="42">
        <v>-3307.9448266666664</v>
      </c>
      <c r="P258" s="42" t="s">
        <v>19</v>
      </c>
      <c r="Q258" s="42">
        <v>-2866.8855164444444</v>
      </c>
      <c r="R258" s="42">
        <v>-441.05931022222217</v>
      </c>
    </row>
    <row r="259" spans="1:18" x14ac:dyDescent="0.25">
      <c r="A259" s="40" t="s">
        <v>20</v>
      </c>
      <c r="B259" s="40" t="s">
        <v>666</v>
      </c>
      <c r="C259" s="40" t="s">
        <v>667</v>
      </c>
      <c r="D259" s="40" t="s">
        <v>219</v>
      </c>
      <c r="E259" s="40" t="s">
        <v>220</v>
      </c>
      <c r="F259" s="41">
        <v>44834</v>
      </c>
      <c r="G259" s="41">
        <v>44926</v>
      </c>
      <c r="H259" s="43">
        <v>3000000</v>
      </c>
      <c r="I259" s="40" t="s">
        <v>31</v>
      </c>
      <c r="J259" s="40">
        <v>92</v>
      </c>
      <c r="K259" s="40">
        <v>1.9699999999999999E-2</v>
      </c>
      <c r="L259" s="42">
        <v>-15103.33333333333</v>
      </c>
      <c r="M259" s="51">
        <v>0</v>
      </c>
      <c r="N259" s="42">
        <v>0</v>
      </c>
      <c r="O259" s="42">
        <v>-15103.33333333333</v>
      </c>
      <c r="P259" s="42" t="s">
        <v>221</v>
      </c>
      <c r="Q259" s="42">
        <v>-164.16666666666663</v>
      </c>
      <c r="R259" s="42">
        <v>-14939.166666666662</v>
      </c>
    </row>
    <row r="260" spans="1:18" x14ac:dyDescent="0.25">
      <c r="A260" s="40" t="s">
        <v>20</v>
      </c>
      <c r="B260" s="40" t="s">
        <v>668</v>
      </c>
      <c r="C260" s="40" t="s">
        <v>669</v>
      </c>
      <c r="D260" s="40" t="s">
        <v>584</v>
      </c>
      <c r="E260" s="40" t="s">
        <v>41</v>
      </c>
      <c r="F260" s="41">
        <v>44834</v>
      </c>
      <c r="G260" s="41">
        <v>44865</v>
      </c>
      <c r="H260" s="43">
        <v>236583.79</v>
      </c>
      <c r="I260" s="40" t="s">
        <v>31</v>
      </c>
      <c r="J260" s="40">
        <v>31</v>
      </c>
      <c r="K260" s="40">
        <v>0.01</v>
      </c>
      <c r="L260" s="42">
        <v>-203.72493027777779</v>
      </c>
      <c r="M260" s="51">
        <v>0</v>
      </c>
      <c r="N260" s="42">
        <v>0</v>
      </c>
      <c r="O260" s="42">
        <v>-203.72493027777779</v>
      </c>
      <c r="P260" s="42" t="s">
        <v>221</v>
      </c>
      <c r="Q260" s="42">
        <v>-6.5717719444444445</v>
      </c>
      <c r="R260" s="42">
        <v>-197.15315833333335</v>
      </c>
    </row>
    <row r="261" spans="1:18" x14ac:dyDescent="0.25">
      <c r="A261" s="40" t="s">
        <v>20</v>
      </c>
      <c r="B261" s="40" t="s">
        <v>670</v>
      </c>
      <c r="C261" s="40" t="s">
        <v>671</v>
      </c>
      <c r="D261" s="40" t="s">
        <v>584</v>
      </c>
      <c r="E261" s="40" t="s">
        <v>41</v>
      </c>
      <c r="F261" s="41">
        <v>44805</v>
      </c>
      <c r="G261" s="41">
        <v>44835</v>
      </c>
      <c r="H261" s="43">
        <v>297364.21000000002</v>
      </c>
      <c r="I261" s="40" t="s">
        <v>31</v>
      </c>
      <c r="J261" s="40">
        <v>30</v>
      </c>
      <c r="K261" s="40">
        <v>1.2800000000000001E-2</v>
      </c>
      <c r="L261" s="42">
        <v>-317.18849066666667</v>
      </c>
      <c r="M261" s="51">
        <v>0</v>
      </c>
      <c r="N261" s="42">
        <v>0</v>
      </c>
      <c r="O261" s="42">
        <v>-317.18849066666667</v>
      </c>
      <c r="P261" s="42" t="s">
        <v>221</v>
      </c>
      <c r="Q261" s="42">
        <v>-317.18849066666667</v>
      </c>
      <c r="R261" s="42">
        <v>0</v>
      </c>
    </row>
    <row r="262" spans="1:18" x14ac:dyDescent="0.25">
      <c r="A262" s="40" t="s">
        <v>20</v>
      </c>
      <c r="B262" s="40" t="s">
        <v>672</v>
      </c>
      <c r="C262" s="40" t="s">
        <v>673</v>
      </c>
      <c r="D262" s="40" t="s">
        <v>674</v>
      </c>
      <c r="E262" s="40" t="s">
        <v>675</v>
      </c>
      <c r="F262" s="41">
        <v>44833</v>
      </c>
      <c r="G262" s="41">
        <v>44924</v>
      </c>
      <c r="H262" s="43">
        <v>1408957.01</v>
      </c>
      <c r="I262" s="40" t="s">
        <v>31</v>
      </c>
      <c r="J262" s="40">
        <v>91</v>
      </c>
      <c r="K262" s="40">
        <v>7.4999999999999997E-3</v>
      </c>
      <c r="L262" s="42">
        <v>-2671.1476647916666</v>
      </c>
      <c r="M262" s="51">
        <v>0</v>
      </c>
      <c r="N262" s="42">
        <v>0</v>
      </c>
      <c r="O262" s="42">
        <v>-2671.1476647916666</v>
      </c>
      <c r="P262" s="42" t="s">
        <v>221</v>
      </c>
      <c r="Q262" s="42">
        <v>-58.706542083333332</v>
      </c>
      <c r="R262" s="42">
        <v>-2612.4411227083333</v>
      </c>
    </row>
    <row r="263" spans="1:18" x14ac:dyDescent="0.25">
      <c r="A263" s="40" t="s">
        <v>20</v>
      </c>
      <c r="B263" s="40" t="s">
        <v>676</v>
      </c>
      <c r="C263" s="40" t="s">
        <v>677</v>
      </c>
      <c r="D263" s="40" t="s">
        <v>125</v>
      </c>
      <c r="E263" s="40" t="s">
        <v>126</v>
      </c>
      <c r="F263" s="41">
        <v>44746</v>
      </c>
      <c r="G263" s="41">
        <v>44837</v>
      </c>
      <c r="H263" s="43">
        <v>39874999.969999999</v>
      </c>
      <c r="I263" s="40" t="s">
        <v>31</v>
      </c>
      <c r="J263" s="40">
        <v>91</v>
      </c>
      <c r="K263" s="40">
        <v>0</v>
      </c>
      <c r="L263" s="42">
        <v>0</v>
      </c>
      <c r="M263" s="51">
        <v>0</v>
      </c>
      <c r="N263" s="42">
        <v>0</v>
      </c>
      <c r="O263" s="42">
        <v>0</v>
      </c>
      <c r="P263" s="42" t="s">
        <v>19</v>
      </c>
      <c r="Q263" s="42">
        <v>0</v>
      </c>
      <c r="R263" s="42">
        <v>0</v>
      </c>
    </row>
    <row r="264" spans="1:18" x14ac:dyDescent="0.25">
      <c r="A264" s="40" t="s">
        <v>20</v>
      </c>
      <c r="B264" s="40" t="s">
        <v>676</v>
      </c>
      <c r="C264" s="40" t="s">
        <v>677</v>
      </c>
      <c r="D264" s="40" t="s">
        <v>125</v>
      </c>
      <c r="E264" s="40" t="s">
        <v>126</v>
      </c>
      <c r="F264" s="41">
        <v>44746</v>
      </c>
      <c r="G264" s="41">
        <v>44837</v>
      </c>
      <c r="H264" s="43">
        <v>51333333.289999999</v>
      </c>
      <c r="I264" s="40" t="s">
        <v>31</v>
      </c>
      <c r="J264" s="40">
        <v>91</v>
      </c>
      <c r="K264" s="40">
        <v>0</v>
      </c>
      <c r="L264" s="42">
        <v>0</v>
      </c>
      <c r="M264" s="51">
        <v>0</v>
      </c>
      <c r="N264" s="42">
        <v>0</v>
      </c>
      <c r="O264" s="42">
        <v>0</v>
      </c>
      <c r="P264" s="42" t="s">
        <v>19</v>
      </c>
      <c r="Q264" s="42">
        <v>0</v>
      </c>
      <c r="R264" s="42">
        <v>0</v>
      </c>
    </row>
    <row r="265" spans="1:18" x14ac:dyDescent="0.25">
      <c r="A265" s="40" t="s">
        <v>20</v>
      </c>
      <c r="B265" s="40" t="s">
        <v>678</v>
      </c>
      <c r="C265" s="40" t="s">
        <v>679</v>
      </c>
      <c r="D265" s="40" t="s">
        <v>680</v>
      </c>
      <c r="E265" s="40" t="s">
        <v>681</v>
      </c>
      <c r="F265" s="41">
        <v>44823</v>
      </c>
      <c r="G265" s="41">
        <v>44914</v>
      </c>
      <c r="H265" s="43">
        <v>12500000</v>
      </c>
      <c r="I265" s="40" t="s">
        <v>31</v>
      </c>
      <c r="J265" s="40">
        <v>91</v>
      </c>
      <c r="K265" s="40">
        <v>1.03E-2</v>
      </c>
      <c r="L265" s="42">
        <v>-32545.138888888887</v>
      </c>
      <c r="M265" s="51">
        <v>1.95E-2</v>
      </c>
      <c r="N265" s="42">
        <v>-61614.583333333328</v>
      </c>
      <c r="O265" s="42">
        <v>-94159.722222222219</v>
      </c>
      <c r="P265" s="42" t="s">
        <v>19</v>
      </c>
      <c r="Q265" s="42">
        <v>-12416.666666666666</v>
      </c>
      <c r="R265" s="42">
        <v>-81743.055555555562</v>
      </c>
    </row>
    <row r="266" spans="1:18" x14ac:dyDescent="0.25">
      <c r="A266" s="40" t="s">
        <v>20</v>
      </c>
      <c r="B266" s="40" t="s">
        <v>682</v>
      </c>
      <c r="C266" s="40" t="s">
        <v>683</v>
      </c>
      <c r="D266" s="40" t="s">
        <v>301</v>
      </c>
      <c r="E266" s="40" t="s">
        <v>22</v>
      </c>
      <c r="F266" s="41">
        <v>44760</v>
      </c>
      <c r="G266" s="41">
        <v>44852</v>
      </c>
      <c r="H266" s="43">
        <v>6000000</v>
      </c>
      <c r="I266" s="40" t="s">
        <v>31</v>
      </c>
      <c r="J266" s="40">
        <v>92</v>
      </c>
      <c r="K266" s="40">
        <v>2.0000000000000002E-5</v>
      </c>
      <c r="L266" s="42">
        <v>-30.666666666666668</v>
      </c>
      <c r="M266" s="51">
        <v>1.6E-2</v>
      </c>
      <c r="N266" s="42">
        <v>-24533.333333333332</v>
      </c>
      <c r="O266" s="42">
        <v>-24564</v>
      </c>
      <c r="P266" s="42" t="s">
        <v>19</v>
      </c>
      <c r="Q266" s="42">
        <v>-20025</v>
      </c>
      <c r="R266" s="42">
        <v>-4539</v>
      </c>
    </row>
    <row r="267" spans="1:18" x14ac:dyDescent="0.25">
      <c r="A267" s="40" t="s">
        <v>20</v>
      </c>
      <c r="B267" s="40" t="s">
        <v>684</v>
      </c>
      <c r="C267" s="40" t="s">
        <v>685</v>
      </c>
      <c r="D267" s="40" t="s">
        <v>79</v>
      </c>
      <c r="E267" s="40" t="s">
        <v>80</v>
      </c>
      <c r="F267" s="41">
        <v>44562</v>
      </c>
      <c r="G267" s="41">
        <v>44927</v>
      </c>
      <c r="H267" s="43">
        <v>499999958.5</v>
      </c>
      <c r="I267" s="40" t="s">
        <v>31</v>
      </c>
      <c r="J267" s="40">
        <v>365</v>
      </c>
      <c r="K267" s="40">
        <v>3.8E-3</v>
      </c>
      <c r="L267" s="42">
        <v>-1899999.8422999999</v>
      </c>
      <c r="M267" s="51">
        <v>0</v>
      </c>
      <c r="N267" s="42">
        <v>0</v>
      </c>
      <c r="O267" s="42">
        <v>-1899999.8422999999</v>
      </c>
      <c r="P267" s="42" t="s">
        <v>19</v>
      </c>
      <c r="Q267" s="42">
        <v>-1421095.7724599999</v>
      </c>
      <c r="R267" s="42">
        <v>-478904.06984000001</v>
      </c>
    </row>
    <row r="268" spans="1:18" x14ac:dyDescent="0.25">
      <c r="A268" s="40" t="s">
        <v>20</v>
      </c>
      <c r="B268" s="40" t="s">
        <v>684</v>
      </c>
      <c r="C268" s="40" t="s">
        <v>685</v>
      </c>
      <c r="D268" s="40" t="s">
        <v>79</v>
      </c>
      <c r="E268" s="40" t="s">
        <v>80</v>
      </c>
      <c r="F268" s="41">
        <v>44698</v>
      </c>
      <c r="G268" s="41">
        <v>45063</v>
      </c>
      <c r="H268" s="43">
        <v>499999958.5</v>
      </c>
      <c r="I268" s="40" t="s">
        <v>31</v>
      </c>
      <c r="J268" s="40">
        <v>365</v>
      </c>
      <c r="K268" s="40">
        <v>3.8E-3</v>
      </c>
      <c r="L268" s="42">
        <v>-1899999.8422999999</v>
      </c>
      <c r="M268" s="51">
        <v>0</v>
      </c>
      <c r="N268" s="42">
        <v>0</v>
      </c>
      <c r="O268" s="42">
        <v>-1899999.8422999999</v>
      </c>
      <c r="P268" s="42" t="s">
        <v>19</v>
      </c>
      <c r="Q268" s="42">
        <v>-713150.62573999993</v>
      </c>
      <c r="R268" s="42">
        <v>-1186849.2165599999</v>
      </c>
    </row>
    <row r="269" spans="1:18" x14ac:dyDescent="0.25">
      <c r="A269" s="40" t="s">
        <v>20</v>
      </c>
      <c r="B269" s="40" t="s">
        <v>686</v>
      </c>
      <c r="C269" s="40" t="s">
        <v>687</v>
      </c>
      <c r="D269" s="40" t="s">
        <v>688</v>
      </c>
      <c r="E269" s="40" t="s">
        <v>689</v>
      </c>
      <c r="F269" s="41">
        <v>44834</v>
      </c>
      <c r="G269" s="41">
        <v>44926</v>
      </c>
      <c r="H269" s="43">
        <v>7800000</v>
      </c>
      <c r="I269" s="40" t="s">
        <v>31</v>
      </c>
      <c r="J269" s="40">
        <v>92</v>
      </c>
      <c r="K269" s="40">
        <v>1.43E-2</v>
      </c>
      <c r="L269" s="42">
        <v>-28504.666666666664</v>
      </c>
      <c r="M269" s="51">
        <v>0</v>
      </c>
      <c r="N269" s="42">
        <v>0</v>
      </c>
      <c r="O269" s="42">
        <v>-28504.666666666664</v>
      </c>
      <c r="P269" s="42" t="s">
        <v>221</v>
      </c>
      <c r="Q269" s="42">
        <v>-309.83333333333331</v>
      </c>
      <c r="R269" s="42">
        <v>-28194.833333333328</v>
      </c>
    </row>
    <row r="270" spans="1:18" x14ac:dyDescent="0.25">
      <c r="A270" s="40" t="s">
        <v>20</v>
      </c>
      <c r="B270" s="40" t="s">
        <v>690</v>
      </c>
      <c r="C270" s="40" t="s">
        <v>691</v>
      </c>
      <c r="D270" s="40" t="s">
        <v>40</v>
      </c>
      <c r="E270" s="40" t="s">
        <v>41</v>
      </c>
      <c r="F270" s="41">
        <v>44769</v>
      </c>
      <c r="G270" s="41">
        <v>44861</v>
      </c>
      <c r="H270" s="43">
        <v>583590.22</v>
      </c>
      <c r="I270" s="40" t="s">
        <v>31</v>
      </c>
      <c r="J270" s="40">
        <v>92</v>
      </c>
      <c r="K270" s="40">
        <v>-3.3800000000000002E-3</v>
      </c>
      <c r="L270" s="42">
        <v>504.09226336444436</v>
      </c>
      <c r="M270" s="51">
        <v>2.47E-2</v>
      </c>
      <c r="N270" s="42">
        <v>-3683.7511553555551</v>
      </c>
      <c r="O270" s="42">
        <v>-3179.6588919911105</v>
      </c>
      <c r="P270" s="42" t="s">
        <v>19</v>
      </c>
      <c r="Q270" s="42">
        <v>-2281.0596399066662</v>
      </c>
      <c r="R270" s="42">
        <v>-898.59925208444417</v>
      </c>
    </row>
    <row r="271" spans="1:18" x14ac:dyDescent="0.25">
      <c r="A271" s="40" t="s">
        <v>20</v>
      </c>
      <c r="B271" s="40" t="s">
        <v>692</v>
      </c>
      <c r="C271" s="40" t="s">
        <v>693</v>
      </c>
      <c r="D271" s="40" t="s">
        <v>262</v>
      </c>
      <c r="E271" s="40" t="s">
        <v>41</v>
      </c>
      <c r="F271" s="41">
        <v>44805</v>
      </c>
      <c r="G271" s="41">
        <v>44835</v>
      </c>
      <c r="H271" s="43">
        <v>488957.95</v>
      </c>
      <c r="I271" s="40" t="s">
        <v>31</v>
      </c>
      <c r="J271" s="40">
        <v>30</v>
      </c>
      <c r="K271" s="40">
        <v>2.6499999999999999E-2</v>
      </c>
      <c r="L271" s="42">
        <v>-1079.7821395833332</v>
      </c>
      <c r="M271" s="51">
        <v>0</v>
      </c>
      <c r="N271" s="42">
        <v>0</v>
      </c>
      <c r="O271" s="42">
        <v>-1079.7821395833332</v>
      </c>
      <c r="P271" s="42" t="s">
        <v>19</v>
      </c>
      <c r="Q271" s="42">
        <v>-1079.7821395833332</v>
      </c>
      <c r="R271" s="42">
        <v>0</v>
      </c>
    </row>
    <row r="272" spans="1:18" x14ac:dyDescent="0.25">
      <c r="A272" s="40" t="s">
        <v>20</v>
      </c>
      <c r="B272" s="40" t="s">
        <v>694</v>
      </c>
      <c r="C272" s="40" t="s">
        <v>695</v>
      </c>
      <c r="D272" s="40" t="s">
        <v>34</v>
      </c>
      <c r="E272" s="40" t="s">
        <v>35</v>
      </c>
      <c r="F272" s="41">
        <v>44834</v>
      </c>
      <c r="G272" s="41">
        <v>44926</v>
      </c>
      <c r="H272" s="43">
        <v>151384.74</v>
      </c>
      <c r="I272" s="40" t="s">
        <v>31</v>
      </c>
      <c r="J272" s="40">
        <v>92</v>
      </c>
      <c r="K272" s="40">
        <v>1.1930000000000001E-2</v>
      </c>
      <c r="L272" s="42">
        <v>-461.53843120666664</v>
      </c>
      <c r="M272" s="51">
        <v>4.0000000000000001E-3</v>
      </c>
      <c r="N272" s="42">
        <v>-154.74884533333332</v>
      </c>
      <c r="O272" s="42">
        <v>-616.28727653999999</v>
      </c>
      <c r="P272" s="42" t="s">
        <v>19</v>
      </c>
      <c r="Q272" s="42">
        <v>-6.6987747449999997</v>
      </c>
      <c r="R272" s="42">
        <v>-609.58850179499996</v>
      </c>
    </row>
    <row r="273" spans="1:18" x14ac:dyDescent="0.25">
      <c r="A273" s="40" t="s">
        <v>20</v>
      </c>
      <c r="B273" s="40" t="s">
        <v>696</v>
      </c>
      <c r="C273" s="40" t="s">
        <v>697</v>
      </c>
      <c r="D273" s="40" t="s">
        <v>570</v>
      </c>
      <c r="E273" s="40" t="s">
        <v>41</v>
      </c>
      <c r="F273" s="41">
        <v>44805</v>
      </c>
      <c r="G273" s="41">
        <v>44835</v>
      </c>
      <c r="H273" s="43">
        <v>632388.84</v>
      </c>
      <c r="I273" s="40" t="s">
        <v>31</v>
      </c>
      <c r="J273" s="40">
        <v>30</v>
      </c>
      <c r="K273" s="40">
        <v>6.7000000000000004E-2</v>
      </c>
      <c r="L273" s="42">
        <v>-3530.8376900000003</v>
      </c>
      <c r="M273" s="51">
        <v>0</v>
      </c>
      <c r="N273" s="42">
        <v>0</v>
      </c>
      <c r="O273" s="42">
        <v>-3530.8376900000003</v>
      </c>
      <c r="P273" s="42" t="s">
        <v>19</v>
      </c>
      <c r="Q273" s="42">
        <v>-3530.8376900000003</v>
      </c>
      <c r="R273" s="42">
        <v>0</v>
      </c>
    </row>
    <row r="274" spans="1:18" x14ac:dyDescent="0.25">
      <c r="A274" s="40" t="s">
        <v>20</v>
      </c>
      <c r="B274" s="40" t="s">
        <v>698</v>
      </c>
      <c r="C274" s="40" t="s">
        <v>699</v>
      </c>
      <c r="D274" s="40" t="s">
        <v>661</v>
      </c>
      <c r="E274" s="40" t="s">
        <v>41</v>
      </c>
      <c r="F274" s="41">
        <v>44807</v>
      </c>
      <c r="G274" s="41">
        <v>44837</v>
      </c>
      <c r="H274" s="43">
        <v>105269.8</v>
      </c>
      <c r="I274" s="40" t="s">
        <v>31</v>
      </c>
      <c r="J274" s="40">
        <v>30</v>
      </c>
      <c r="K274" s="40">
        <v>1.2699999999999999E-2</v>
      </c>
      <c r="L274" s="42">
        <v>-111.41053833333332</v>
      </c>
      <c r="M274" s="51">
        <v>0</v>
      </c>
      <c r="N274" s="42">
        <v>0</v>
      </c>
      <c r="O274" s="42">
        <v>-111.41053833333332</v>
      </c>
      <c r="P274" s="42" t="s">
        <v>19</v>
      </c>
      <c r="Q274" s="42">
        <v>-103.9831691111111</v>
      </c>
      <c r="R274" s="42">
        <v>-7.4273692222222216</v>
      </c>
    </row>
    <row r="275" spans="1:18" x14ac:dyDescent="0.25">
      <c r="A275" s="40" t="s">
        <v>20</v>
      </c>
      <c r="B275" s="40" t="s">
        <v>700</v>
      </c>
      <c r="C275" s="40" t="s">
        <v>701</v>
      </c>
      <c r="D275" s="40" t="s">
        <v>118</v>
      </c>
      <c r="E275" s="40" t="s">
        <v>41</v>
      </c>
      <c r="F275" s="41">
        <v>44743</v>
      </c>
      <c r="G275" s="41">
        <v>44835</v>
      </c>
      <c r="H275" s="43">
        <v>382606.82</v>
      </c>
      <c r="I275" s="40" t="s">
        <v>31</v>
      </c>
      <c r="J275" s="40">
        <v>92</v>
      </c>
      <c r="K275" s="40">
        <v>-1.91E-3</v>
      </c>
      <c r="L275" s="42">
        <v>186.75464002888887</v>
      </c>
      <c r="M275" s="51">
        <v>0.02</v>
      </c>
      <c r="N275" s="42">
        <v>-1955.5459688888889</v>
      </c>
      <c r="O275" s="42">
        <v>-1768.79132886</v>
      </c>
      <c r="P275" s="42" t="s">
        <v>19</v>
      </c>
      <c r="Q275" s="42">
        <v>-1768.79132886</v>
      </c>
      <c r="R275" s="42">
        <v>0</v>
      </c>
    </row>
    <row r="276" spans="1:18" x14ac:dyDescent="0.25">
      <c r="A276" s="40" t="s">
        <v>20</v>
      </c>
      <c r="B276" s="40" t="s">
        <v>702</v>
      </c>
      <c r="C276" s="40" t="s">
        <v>703</v>
      </c>
      <c r="D276" s="40" t="s">
        <v>171</v>
      </c>
      <c r="E276" s="40" t="s">
        <v>172</v>
      </c>
      <c r="F276" s="41">
        <v>44834</v>
      </c>
      <c r="G276" s="41">
        <v>44864</v>
      </c>
      <c r="H276" s="43">
        <v>4467872.88</v>
      </c>
      <c r="I276" s="40" t="s">
        <v>31</v>
      </c>
      <c r="J276" s="40">
        <v>30</v>
      </c>
      <c r="K276" s="40">
        <v>0.02</v>
      </c>
      <c r="L276" s="42">
        <v>-7446.4547999999995</v>
      </c>
      <c r="M276" s="51">
        <v>0</v>
      </c>
      <c r="N276" s="42">
        <v>0</v>
      </c>
      <c r="O276" s="42">
        <v>-7446.4547999999995</v>
      </c>
      <c r="P276" s="42" t="s">
        <v>19</v>
      </c>
      <c r="Q276" s="42">
        <v>-248.21515999999997</v>
      </c>
      <c r="R276" s="42">
        <v>-7198.2396399999998</v>
      </c>
    </row>
    <row r="277" spans="1:18" x14ac:dyDescent="0.25">
      <c r="A277" s="40" t="s">
        <v>20</v>
      </c>
      <c r="B277" s="40" t="s">
        <v>704</v>
      </c>
      <c r="C277" s="40" t="s">
        <v>705</v>
      </c>
      <c r="D277" s="40" t="s">
        <v>706</v>
      </c>
      <c r="E277" s="40" t="s">
        <v>707</v>
      </c>
      <c r="F277" s="41">
        <v>44834</v>
      </c>
      <c r="G277" s="41">
        <v>44865</v>
      </c>
      <c r="H277" s="43">
        <v>3002727.86</v>
      </c>
      <c r="I277" s="40" t="s">
        <v>31</v>
      </c>
      <c r="J277" s="40">
        <v>30</v>
      </c>
      <c r="K277" s="40">
        <v>2.2500000000000003E-3</v>
      </c>
      <c r="L277" s="42">
        <v>-563.01147375000005</v>
      </c>
      <c r="M277" s="51">
        <v>1.8499999999999999E-2</v>
      </c>
      <c r="N277" s="42">
        <v>-4629.2054508333331</v>
      </c>
      <c r="O277" s="42">
        <v>-5192.2169245833329</v>
      </c>
      <c r="P277" s="42" t="s">
        <v>19</v>
      </c>
      <c r="Q277" s="42">
        <v>-173.07389748611109</v>
      </c>
      <c r="R277" s="42">
        <v>-5192.2169245833329</v>
      </c>
    </row>
    <row r="278" spans="1:18" x14ac:dyDescent="0.25">
      <c r="A278" s="40" t="s">
        <v>20</v>
      </c>
      <c r="B278" s="40" t="s">
        <v>708</v>
      </c>
      <c r="C278" s="40" t="s">
        <v>709</v>
      </c>
      <c r="D278" s="40" t="s">
        <v>125</v>
      </c>
      <c r="E278" s="40" t="s">
        <v>126</v>
      </c>
      <c r="F278" s="41">
        <v>44733</v>
      </c>
      <c r="G278" s="41">
        <v>45098</v>
      </c>
      <c r="H278" s="43">
        <v>4977050</v>
      </c>
      <c r="I278" s="40" t="s">
        <v>31</v>
      </c>
      <c r="J278" s="40">
        <v>94</v>
      </c>
      <c r="K278" s="40">
        <v>0</v>
      </c>
      <c r="L278" s="42">
        <v>0</v>
      </c>
      <c r="M278" s="51">
        <v>0</v>
      </c>
      <c r="N278" s="42">
        <v>0</v>
      </c>
      <c r="O278" s="42">
        <v>0</v>
      </c>
      <c r="P278" s="42" t="s">
        <v>19</v>
      </c>
      <c r="Q278" s="42">
        <v>0</v>
      </c>
      <c r="R278" s="42">
        <v>0</v>
      </c>
    </row>
    <row r="279" spans="1:18" x14ac:dyDescent="0.25">
      <c r="A279" s="40" t="s">
        <v>20</v>
      </c>
      <c r="B279" s="40" t="s">
        <v>708</v>
      </c>
      <c r="C279" s="40" t="s">
        <v>709</v>
      </c>
      <c r="D279" s="40" t="s">
        <v>125</v>
      </c>
      <c r="E279" s="40" t="s">
        <v>126</v>
      </c>
      <c r="F279" s="41">
        <v>44757</v>
      </c>
      <c r="G279" s="41">
        <v>44851</v>
      </c>
      <c r="H279" s="43">
        <v>5232800</v>
      </c>
      <c r="I279" s="40" t="s">
        <v>31</v>
      </c>
      <c r="J279" s="40">
        <v>91</v>
      </c>
      <c r="K279" s="40">
        <v>1.3893992152376093E-2</v>
      </c>
      <c r="L279" s="42">
        <v>-18078.671546279678</v>
      </c>
      <c r="M279" s="51">
        <v>1.35E-2</v>
      </c>
      <c r="N279" s="42">
        <v>-17566.014374999999</v>
      </c>
      <c r="O279" s="42">
        <v>-35644.685921279677</v>
      </c>
      <c r="P279" s="42" t="s">
        <v>19</v>
      </c>
      <c r="Q279" s="42">
        <v>-30552.587932525435</v>
      </c>
      <c r="R279" s="42">
        <v>-6267.197524620603</v>
      </c>
    </row>
    <row r="280" spans="1:18" x14ac:dyDescent="0.25">
      <c r="A280" s="40" t="s">
        <v>20</v>
      </c>
      <c r="B280" s="40" t="s">
        <v>710</v>
      </c>
      <c r="C280" s="40" t="s">
        <v>711</v>
      </c>
      <c r="D280" s="40" t="s">
        <v>125</v>
      </c>
      <c r="E280" s="40" t="s">
        <v>126</v>
      </c>
      <c r="F280" s="41">
        <v>44733</v>
      </c>
      <c r="G280" s="41">
        <v>45098</v>
      </c>
      <c r="H280" s="43">
        <v>9954100</v>
      </c>
      <c r="I280" s="40" t="s">
        <v>31</v>
      </c>
      <c r="J280" s="40">
        <v>94</v>
      </c>
      <c r="K280" s="40">
        <v>0</v>
      </c>
      <c r="L280" s="42">
        <v>0</v>
      </c>
      <c r="M280" s="51">
        <v>0</v>
      </c>
      <c r="N280" s="42">
        <v>0</v>
      </c>
      <c r="O280" s="42">
        <v>0</v>
      </c>
      <c r="P280" s="42" t="s">
        <v>19</v>
      </c>
      <c r="Q280" s="42">
        <v>0</v>
      </c>
      <c r="R280" s="42">
        <v>0</v>
      </c>
    </row>
    <row r="281" spans="1:18" x14ac:dyDescent="0.25">
      <c r="A281" s="40" t="s">
        <v>20</v>
      </c>
      <c r="B281" s="40" t="s">
        <v>710</v>
      </c>
      <c r="C281" s="40" t="s">
        <v>711</v>
      </c>
      <c r="D281" s="40" t="s">
        <v>125</v>
      </c>
      <c r="E281" s="40" t="s">
        <v>126</v>
      </c>
      <c r="F281" s="41">
        <v>44757</v>
      </c>
      <c r="G281" s="41">
        <v>44851</v>
      </c>
      <c r="H281" s="43">
        <v>10465600</v>
      </c>
      <c r="I281" s="40" t="s">
        <v>31</v>
      </c>
      <c r="J281" s="40">
        <v>91</v>
      </c>
      <c r="K281" s="40">
        <v>1.3893992152376093E-2</v>
      </c>
      <c r="L281" s="42">
        <v>-36157.343092559357</v>
      </c>
      <c r="M281" s="51">
        <v>1.35E-2</v>
      </c>
      <c r="N281" s="42">
        <v>-35132.028749999998</v>
      </c>
      <c r="O281" s="42">
        <v>-71289.371842559354</v>
      </c>
      <c r="P281" s="42" t="s">
        <v>19</v>
      </c>
      <c r="Q281" s="42">
        <v>-61105.175865050871</v>
      </c>
      <c r="R281" s="42">
        <v>-12534.395049241206</v>
      </c>
    </row>
    <row r="282" spans="1:18" x14ac:dyDescent="0.25">
      <c r="A282" s="40" t="s">
        <v>20</v>
      </c>
      <c r="B282" s="40" t="s">
        <v>712</v>
      </c>
      <c r="C282" s="40" t="s">
        <v>713</v>
      </c>
      <c r="D282" s="40" t="s">
        <v>125</v>
      </c>
      <c r="E282" s="40" t="s">
        <v>126</v>
      </c>
      <c r="F282" s="41">
        <v>44733</v>
      </c>
      <c r="G282" s="41">
        <v>45098</v>
      </c>
      <c r="H282" s="43">
        <v>6422000</v>
      </c>
      <c r="I282" s="40" t="s">
        <v>31</v>
      </c>
      <c r="J282" s="40">
        <v>94</v>
      </c>
      <c r="K282" s="40">
        <v>0</v>
      </c>
      <c r="L282" s="42">
        <v>0</v>
      </c>
      <c r="M282" s="51">
        <v>0</v>
      </c>
      <c r="N282" s="42">
        <v>0</v>
      </c>
      <c r="O282" s="42">
        <v>0</v>
      </c>
      <c r="P282" s="42" t="s">
        <v>19</v>
      </c>
      <c r="Q282" s="42">
        <v>0</v>
      </c>
      <c r="R282" s="42">
        <v>0</v>
      </c>
    </row>
    <row r="283" spans="1:18" x14ac:dyDescent="0.25">
      <c r="A283" s="40" t="s">
        <v>20</v>
      </c>
      <c r="B283" s="40" t="s">
        <v>712</v>
      </c>
      <c r="C283" s="40" t="s">
        <v>713</v>
      </c>
      <c r="D283" s="40" t="s">
        <v>125</v>
      </c>
      <c r="E283" s="40" t="s">
        <v>126</v>
      </c>
      <c r="F283" s="41">
        <v>44757</v>
      </c>
      <c r="G283" s="41">
        <v>44851</v>
      </c>
      <c r="H283" s="43">
        <v>6752000</v>
      </c>
      <c r="I283" s="40" t="s">
        <v>31</v>
      </c>
      <c r="J283" s="40">
        <v>91</v>
      </c>
      <c r="K283" s="40">
        <v>1.3893992152376093E-2</v>
      </c>
      <c r="L283" s="42">
        <v>-23327.318124231835</v>
      </c>
      <c r="M283" s="51">
        <v>1.35E-2</v>
      </c>
      <c r="N283" s="42">
        <v>-22665.825000000001</v>
      </c>
      <c r="O283" s="42">
        <v>-45993.143124231836</v>
      </c>
      <c r="P283" s="42" t="s">
        <v>19</v>
      </c>
      <c r="Q283" s="42">
        <v>-39422.694106484429</v>
      </c>
      <c r="R283" s="42">
        <v>-8086.706483381422</v>
      </c>
    </row>
    <row r="284" spans="1:18" x14ac:dyDescent="0.25">
      <c r="A284" s="40" t="s">
        <v>20</v>
      </c>
      <c r="B284" s="40" t="s">
        <v>714</v>
      </c>
      <c r="C284" s="40" t="s">
        <v>715</v>
      </c>
      <c r="D284" s="40" t="s">
        <v>125</v>
      </c>
      <c r="E284" s="40" t="s">
        <v>126</v>
      </c>
      <c r="F284" s="41">
        <v>44733</v>
      </c>
      <c r="G284" s="41">
        <v>45098</v>
      </c>
      <c r="H284" s="43">
        <v>13084825</v>
      </c>
      <c r="I284" s="40" t="s">
        <v>31</v>
      </c>
      <c r="J284" s="40">
        <v>94</v>
      </c>
      <c r="K284" s="40">
        <v>0</v>
      </c>
      <c r="L284" s="42">
        <v>0</v>
      </c>
      <c r="M284" s="51">
        <v>0</v>
      </c>
      <c r="N284" s="42">
        <v>0</v>
      </c>
      <c r="O284" s="42">
        <v>0</v>
      </c>
      <c r="P284" s="42" t="s">
        <v>19</v>
      </c>
      <c r="Q284" s="42">
        <v>0</v>
      </c>
      <c r="R284" s="42">
        <v>0</v>
      </c>
    </row>
    <row r="285" spans="1:18" x14ac:dyDescent="0.25">
      <c r="A285" s="40" t="s">
        <v>20</v>
      </c>
      <c r="B285" s="40" t="s">
        <v>714</v>
      </c>
      <c r="C285" s="40" t="s">
        <v>715</v>
      </c>
      <c r="D285" s="40" t="s">
        <v>125</v>
      </c>
      <c r="E285" s="40" t="s">
        <v>126</v>
      </c>
      <c r="F285" s="41">
        <v>44757</v>
      </c>
      <c r="G285" s="41">
        <v>44851</v>
      </c>
      <c r="H285" s="43">
        <v>13757200</v>
      </c>
      <c r="I285" s="40" t="s">
        <v>31</v>
      </c>
      <c r="J285" s="40">
        <v>91</v>
      </c>
      <c r="K285" s="40">
        <v>1.3893992152376093E-2</v>
      </c>
      <c r="L285" s="42">
        <v>-47529.410678122382</v>
      </c>
      <c r="M285" s="51">
        <v>1.35E-2</v>
      </c>
      <c r="N285" s="42">
        <v>-46181.618437500001</v>
      </c>
      <c r="O285" s="42">
        <v>-93711.029115622383</v>
      </c>
      <c r="P285" s="42" t="s">
        <v>19</v>
      </c>
      <c r="Q285" s="42">
        <v>-80323.739241962045</v>
      </c>
      <c r="R285" s="42">
        <v>-16476.664459889653</v>
      </c>
    </row>
    <row r="286" spans="1:18" x14ac:dyDescent="0.25">
      <c r="A286" s="40" t="s">
        <v>20</v>
      </c>
      <c r="B286" s="40" t="s">
        <v>716</v>
      </c>
      <c r="C286" s="40" t="s">
        <v>717</v>
      </c>
      <c r="D286" s="40" t="s">
        <v>125</v>
      </c>
      <c r="E286" s="40" t="s">
        <v>126</v>
      </c>
      <c r="F286" s="41">
        <v>44733</v>
      </c>
      <c r="G286" s="41">
        <v>45098</v>
      </c>
      <c r="H286" s="43">
        <v>4655950</v>
      </c>
      <c r="I286" s="40" t="s">
        <v>31</v>
      </c>
      <c r="J286" s="40">
        <v>94</v>
      </c>
      <c r="K286" s="40">
        <v>0</v>
      </c>
      <c r="L286" s="42">
        <v>0</v>
      </c>
      <c r="M286" s="51">
        <v>0</v>
      </c>
      <c r="N286" s="42">
        <v>0</v>
      </c>
      <c r="O286" s="42">
        <v>0</v>
      </c>
      <c r="P286" s="42" t="s">
        <v>19</v>
      </c>
      <c r="Q286" s="42">
        <v>0</v>
      </c>
      <c r="R286" s="42">
        <v>0</v>
      </c>
    </row>
    <row r="287" spans="1:18" x14ac:dyDescent="0.25">
      <c r="A287" s="40" t="s">
        <v>20</v>
      </c>
      <c r="B287" s="40" t="s">
        <v>716</v>
      </c>
      <c r="C287" s="40" t="s">
        <v>717</v>
      </c>
      <c r="D287" s="40" t="s">
        <v>125</v>
      </c>
      <c r="E287" s="40" t="s">
        <v>126</v>
      </c>
      <c r="F287" s="41">
        <v>44757</v>
      </c>
      <c r="G287" s="41">
        <v>44851</v>
      </c>
      <c r="H287" s="43">
        <v>4895200</v>
      </c>
      <c r="I287" s="40" t="s">
        <v>31</v>
      </c>
      <c r="J287" s="40">
        <v>91</v>
      </c>
      <c r="K287" s="40">
        <v>1.3893992152376093E-2</v>
      </c>
      <c r="L287" s="42">
        <v>-16912.305640068087</v>
      </c>
      <c r="M287" s="51">
        <v>1.35E-2</v>
      </c>
      <c r="N287" s="42">
        <v>-16432.723125</v>
      </c>
      <c r="O287" s="42">
        <v>-33345.028765068084</v>
      </c>
      <c r="P287" s="42" t="s">
        <v>19</v>
      </c>
      <c r="Q287" s="42">
        <v>-28581.453227201215</v>
      </c>
      <c r="R287" s="42">
        <v>-5862.8622004515319</v>
      </c>
    </row>
    <row r="288" spans="1:18" x14ac:dyDescent="0.25">
      <c r="A288" s="40" t="s">
        <v>20</v>
      </c>
      <c r="B288" s="40" t="s">
        <v>718</v>
      </c>
      <c r="C288" s="40" t="s">
        <v>719</v>
      </c>
      <c r="D288" s="40" t="s">
        <v>125</v>
      </c>
      <c r="E288" s="40" t="s">
        <v>126</v>
      </c>
      <c r="F288" s="41">
        <v>44733</v>
      </c>
      <c r="G288" s="41">
        <v>45098</v>
      </c>
      <c r="H288" s="43">
        <v>12282075</v>
      </c>
      <c r="I288" s="40" t="s">
        <v>31</v>
      </c>
      <c r="J288" s="40">
        <v>94</v>
      </c>
      <c r="K288" s="40">
        <v>0</v>
      </c>
      <c r="L288" s="42">
        <v>0</v>
      </c>
      <c r="M288" s="51">
        <v>0</v>
      </c>
      <c r="N288" s="42">
        <v>0</v>
      </c>
      <c r="O288" s="42">
        <v>0</v>
      </c>
      <c r="P288" s="42" t="s">
        <v>19</v>
      </c>
      <c r="Q288" s="42">
        <v>0</v>
      </c>
      <c r="R288" s="42">
        <v>0</v>
      </c>
    </row>
    <row r="289" spans="1:18" x14ac:dyDescent="0.25">
      <c r="A289" s="40" t="s">
        <v>20</v>
      </c>
      <c r="B289" s="40" t="s">
        <v>718</v>
      </c>
      <c r="C289" s="40" t="s">
        <v>719</v>
      </c>
      <c r="D289" s="40" t="s">
        <v>125</v>
      </c>
      <c r="E289" s="40" t="s">
        <v>126</v>
      </c>
      <c r="F289" s="41">
        <v>44757</v>
      </c>
      <c r="G289" s="41">
        <v>44851</v>
      </c>
      <c r="H289" s="43">
        <v>12913200</v>
      </c>
      <c r="I289" s="40" t="s">
        <v>31</v>
      </c>
      <c r="J289" s="40">
        <v>91</v>
      </c>
      <c r="K289" s="40">
        <v>1.3893992152376093E-2</v>
      </c>
      <c r="L289" s="42">
        <v>-44613.495912593396</v>
      </c>
      <c r="M289" s="51">
        <v>1.35E-2</v>
      </c>
      <c r="N289" s="42">
        <v>-43348.3903125</v>
      </c>
      <c r="O289" s="42">
        <v>-87961.886225093389</v>
      </c>
      <c r="P289" s="42" t="s">
        <v>19</v>
      </c>
      <c r="Q289" s="42">
        <v>-75395.902478651478</v>
      </c>
      <c r="R289" s="42">
        <v>-15465.826149466971</v>
      </c>
    </row>
    <row r="290" spans="1:18" x14ac:dyDescent="0.25">
      <c r="A290" s="40" t="s">
        <v>20</v>
      </c>
      <c r="B290" s="40" t="s">
        <v>720</v>
      </c>
      <c r="C290" s="40" t="s">
        <v>721</v>
      </c>
      <c r="D290" s="40" t="s">
        <v>125</v>
      </c>
      <c r="E290" s="40" t="s">
        <v>126</v>
      </c>
      <c r="F290" s="41">
        <v>44733</v>
      </c>
      <c r="G290" s="41">
        <v>45098</v>
      </c>
      <c r="H290" s="43">
        <v>7706400</v>
      </c>
      <c r="I290" s="40" t="s">
        <v>31</v>
      </c>
      <c r="J290" s="40">
        <v>94</v>
      </c>
      <c r="K290" s="40">
        <v>0</v>
      </c>
      <c r="L290" s="42">
        <v>0</v>
      </c>
      <c r="M290" s="51">
        <v>0</v>
      </c>
      <c r="N290" s="42">
        <v>0</v>
      </c>
      <c r="O290" s="42">
        <v>0</v>
      </c>
      <c r="P290" s="42" t="s">
        <v>19</v>
      </c>
      <c r="Q290" s="42">
        <v>0</v>
      </c>
      <c r="R290" s="42">
        <v>0</v>
      </c>
    </row>
    <row r="291" spans="1:18" x14ac:dyDescent="0.25">
      <c r="A291" s="40" t="s">
        <v>20</v>
      </c>
      <c r="B291" s="40" t="s">
        <v>720</v>
      </c>
      <c r="C291" s="40" t="s">
        <v>721</v>
      </c>
      <c r="D291" s="40" t="s">
        <v>125</v>
      </c>
      <c r="E291" s="40" t="s">
        <v>126</v>
      </c>
      <c r="F291" s="41">
        <v>44757</v>
      </c>
      <c r="G291" s="41">
        <v>44851</v>
      </c>
      <c r="H291" s="43">
        <v>8102400</v>
      </c>
      <c r="I291" s="40" t="s">
        <v>31</v>
      </c>
      <c r="J291" s="40">
        <v>91</v>
      </c>
      <c r="K291" s="40">
        <v>1.3893992152376093E-2</v>
      </c>
      <c r="L291" s="42">
        <v>-27992.781749078211</v>
      </c>
      <c r="M291" s="51">
        <v>1.35E-2</v>
      </c>
      <c r="N291" s="42">
        <v>-27198.989999999998</v>
      </c>
      <c r="O291" s="42">
        <v>-55191.771749078209</v>
      </c>
      <c r="P291" s="42" t="s">
        <v>19</v>
      </c>
      <c r="Q291" s="42">
        <v>-47307.232927781319</v>
      </c>
      <c r="R291" s="42">
        <v>-9704.0477800577082</v>
      </c>
    </row>
    <row r="292" spans="1:18" x14ac:dyDescent="0.25">
      <c r="A292" s="40" t="s">
        <v>20</v>
      </c>
      <c r="B292" s="40" t="s">
        <v>722</v>
      </c>
      <c r="C292" s="40" t="s">
        <v>723</v>
      </c>
      <c r="D292" s="40" t="s">
        <v>125</v>
      </c>
      <c r="E292" s="40" t="s">
        <v>126</v>
      </c>
      <c r="F292" s="41">
        <v>44733</v>
      </c>
      <c r="G292" s="41">
        <v>45098</v>
      </c>
      <c r="H292" s="43">
        <v>8830250</v>
      </c>
      <c r="I292" s="40" t="s">
        <v>31</v>
      </c>
      <c r="J292" s="40">
        <v>94</v>
      </c>
      <c r="K292" s="40">
        <v>-5.1999999999999995E-4</v>
      </c>
      <c r="L292" s="42">
        <v>1260.5608888888887</v>
      </c>
      <c r="M292" s="51">
        <v>0</v>
      </c>
      <c r="N292" s="42">
        <v>0</v>
      </c>
      <c r="O292" s="42">
        <v>1260.5608888888887</v>
      </c>
      <c r="P292" s="42" t="s">
        <v>19</v>
      </c>
      <c r="Q292" s="42">
        <v>1367.8426666666664</v>
      </c>
      <c r="R292" s="42">
        <v>3526.8884444444443</v>
      </c>
    </row>
    <row r="293" spans="1:18" x14ac:dyDescent="0.25">
      <c r="A293" s="40" t="s">
        <v>20</v>
      </c>
      <c r="B293" s="40" t="s">
        <v>722</v>
      </c>
      <c r="C293" s="40" t="s">
        <v>723</v>
      </c>
      <c r="D293" s="40" t="s">
        <v>125</v>
      </c>
      <c r="E293" s="40" t="s">
        <v>126</v>
      </c>
      <c r="F293" s="41">
        <v>44757</v>
      </c>
      <c r="G293" s="41">
        <v>44851</v>
      </c>
      <c r="H293" s="43">
        <v>9284000</v>
      </c>
      <c r="I293" s="40" t="s">
        <v>31</v>
      </c>
      <c r="J293" s="40">
        <v>91</v>
      </c>
      <c r="K293" s="40">
        <v>1.3893992152376093E-2</v>
      </c>
      <c r="L293" s="42">
        <v>-32075.06242081878</v>
      </c>
      <c r="M293" s="51">
        <v>1.35E-2</v>
      </c>
      <c r="N293" s="42">
        <v>-31165.509374999998</v>
      </c>
      <c r="O293" s="42">
        <v>-63240.571795818774</v>
      </c>
      <c r="P293" s="42" t="s">
        <v>19</v>
      </c>
      <c r="Q293" s="42">
        <v>-54206.204396416091</v>
      </c>
      <c r="R293" s="42">
        <v>-11119.221414649455</v>
      </c>
    </row>
    <row r="294" spans="1:18" x14ac:dyDescent="0.25">
      <c r="A294" s="40" t="s">
        <v>20</v>
      </c>
      <c r="B294" s="40" t="s">
        <v>724</v>
      </c>
      <c r="C294" s="40" t="s">
        <v>725</v>
      </c>
      <c r="D294" s="40" t="s">
        <v>125</v>
      </c>
      <c r="E294" s="40" t="s">
        <v>126</v>
      </c>
      <c r="F294" s="41">
        <v>44733</v>
      </c>
      <c r="G294" s="41">
        <v>45098</v>
      </c>
      <c r="H294" s="43">
        <v>8509150</v>
      </c>
      <c r="I294" s="40" t="s">
        <v>31</v>
      </c>
      <c r="J294" s="40">
        <v>94</v>
      </c>
      <c r="K294" s="40">
        <v>0</v>
      </c>
      <c r="L294" s="42">
        <v>0</v>
      </c>
      <c r="M294" s="51">
        <v>0</v>
      </c>
      <c r="N294" s="42">
        <v>0</v>
      </c>
      <c r="O294" s="42">
        <v>0</v>
      </c>
      <c r="P294" s="42" t="s">
        <v>19</v>
      </c>
      <c r="Q294" s="42">
        <v>0</v>
      </c>
      <c r="R294" s="42">
        <v>0</v>
      </c>
    </row>
    <row r="295" spans="1:18" x14ac:dyDescent="0.25">
      <c r="A295" s="40" t="s">
        <v>20</v>
      </c>
      <c r="B295" s="40" t="s">
        <v>724</v>
      </c>
      <c r="C295" s="40" t="s">
        <v>725</v>
      </c>
      <c r="D295" s="40" t="s">
        <v>125</v>
      </c>
      <c r="E295" s="40" t="s">
        <v>126</v>
      </c>
      <c r="F295" s="41">
        <v>44757</v>
      </c>
      <c r="G295" s="41">
        <v>44851</v>
      </c>
      <c r="H295" s="43">
        <v>8946400</v>
      </c>
      <c r="I295" s="40" t="s">
        <v>31</v>
      </c>
      <c r="J295" s="40">
        <v>91</v>
      </c>
      <c r="K295" s="40">
        <v>1.3893992152376093E-2</v>
      </c>
      <c r="L295" s="42">
        <v>-30908.696514607189</v>
      </c>
      <c r="M295" s="51">
        <v>1.35E-2</v>
      </c>
      <c r="N295" s="42">
        <v>-30032.218124999996</v>
      </c>
      <c r="O295" s="42">
        <v>-60940.914639607188</v>
      </c>
      <c r="P295" s="42" t="s">
        <v>19</v>
      </c>
      <c r="Q295" s="42">
        <v>-52235.06969109187</v>
      </c>
      <c r="R295" s="42">
        <v>-10714.886090480386</v>
      </c>
    </row>
    <row r="296" spans="1:18" x14ac:dyDescent="0.25">
      <c r="A296" s="40" t="s">
        <v>20</v>
      </c>
      <c r="B296" s="40" t="s">
        <v>726</v>
      </c>
      <c r="C296" s="40" t="s">
        <v>727</v>
      </c>
      <c r="D296" s="40" t="s">
        <v>125</v>
      </c>
      <c r="E296" s="40" t="s">
        <v>126</v>
      </c>
      <c r="F296" s="41">
        <v>44733</v>
      </c>
      <c r="G296" s="41">
        <v>45098</v>
      </c>
      <c r="H296" s="43">
        <v>8188050</v>
      </c>
      <c r="I296" s="40" t="s">
        <v>31</v>
      </c>
      <c r="J296" s="40">
        <v>94</v>
      </c>
      <c r="K296" s="40">
        <v>0</v>
      </c>
      <c r="L296" s="42">
        <v>0</v>
      </c>
      <c r="M296" s="51">
        <v>0</v>
      </c>
      <c r="N296" s="42">
        <v>0</v>
      </c>
      <c r="O296" s="42">
        <v>0</v>
      </c>
      <c r="P296" s="42" t="s">
        <v>19</v>
      </c>
      <c r="Q296" s="42">
        <v>0</v>
      </c>
      <c r="R296" s="42">
        <v>0</v>
      </c>
    </row>
    <row r="297" spans="1:18" x14ac:dyDescent="0.25">
      <c r="A297" s="40" t="s">
        <v>20</v>
      </c>
      <c r="B297" s="40" t="s">
        <v>726</v>
      </c>
      <c r="C297" s="40" t="s">
        <v>727</v>
      </c>
      <c r="D297" s="40" t="s">
        <v>125</v>
      </c>
      <c r="E297" s="40" t="s">
        <v>126</v>
      </c>
      <c r="F297" s="41">
        <v>44757</v>
      </c>
      <c r="G297" s="41">
        <v>44851</v>
      </c>
      <c r="H297" s="43">
        <v>8608800</v>
      </c>
      <c r="I297" s="40" t="s">
        <v>31</v>
      </c>
      <c r="J297" s="40">
        <v>91</v>
      </c>
      <c r="K297" s="40">
        <v>1.3893992152376093E-2</v>
      </c>
      <c r="L297" s="42">
        <v>-29742.330608395598</v>
      </c>
      <c r="M297" s="51">
        <v>1.35E-2</v>
      </c>
      <c r="N297" s="42">
        <v>-28898.926875000001</v>
      </c>
      <c r="O297" s="42">
        <v>-58641.257483395602</v>
      </c>
      <c r="P297" s="42" t="s">
        <v>19</v>
      </c>
      <c r="Q297" s="42">
        <v>-50263.934985767657</v>
      </c>
      <c r="R297" s="42">
        <v>-10310.550766311315</v>
      </c>
    </row>
    <row r="298" spans="1:18" x14ac:dyDescent="0.25">
      <c r="A298" s="40" t="s">
        <v>20</v>
      </c>
      <c r="B298" s="40" t="s">
        <v>728</v>
      </c>
      <c r="C298" s="40" t="s">
        <v>729</v>
      </c>
      <c r="D298" s="40" t="s">
        <v>125</v>
      </c>
      <c r="E298" s="40" t="s">
        <v>126</v>
      </c>
      <c r="F298" s="41">
        <v>44733</v>
      </c>
      <c r="G298" s="41">
        <v>45098</v>
      </c>
      <c r="H298" s="43">
        <v>11399050</v>
      </c>
      <c r="I298" s="40" t="s">
        <v>31</v>
      </c>
      <c r="J298" s="40">
        <v>94</v>
      </c>
      <c r="K298" s="40">
        <v>0</v>
      </c>
      <c r="L298" s="42">
        <v>0</v>
      </c>
      <c r="M298" s="51">
        <v>0</v>
      </c>
      <c r="N298" s="42">
        <v>0</v>
      </c>
      <c r="O298" s="42">
        <v>0</v>
      </c>
      <c r="P298" s="42" t="s">
        <v>19</v>
      </c>
      <c r="Q298" s="42">
        <v>0</v>
      </c>
      <c r="R298" s="42">
        <v>0</v>
      </c>
    </row>
    <row r="299" spans="1:18" x14ac:dyDescent="0.25">
      <c r="A299" s="40" t="s">
        <v>20</v>
      </c>
      <c r="B299" s="40" t="s">
        <v>728</v>
      </c>
      <c r="C299" s="40" t="s">
        <v>729</v>
      </c>
      <c r="D299" s="40" t="s">
        <v>125</v>
      </c>
      <c r="E299" s="40" t="s">
        <v>126</v>
      </c>
      <c r="F299" s="41">
        <v>44757</v>
      </c>
      <c r="G299" s="41">
        <v>44851</v>
      </c>
      <c r="H299" s="43">
        <v>11984800</v>
      </c>
      <c r="I299" s="40" t="s">
        <v>31</v>
      </c>
      <c r="J299" s="40">
        <v>91</v>
      </c>
      <c r="K299" s="40">
        <v>1.3893992152376093E-2</v>
      </c>
      <c r="L299" s="42">
        <v>-41405.989670511532</v>
      </c>
      <c r="M299" s="51">
        <v>1.35E-2</v>
      </c>
      <c r="N299" s="42">
        <v>-40231.839374999996</v>
      </c>
      <c r="O299" s="42">
        <v>-81637.82904551152</v>
      </c>
      <c r="P299" s="42" t="s">
        <v>19</v>
      </c>
      <c r="Q299" s="42">
        <v>-69975.282039009864</v>
      </c>
      <c r="R299" s="42">
        <v>-14353.904008002026</v>
      </c>
    </row>
    <row r="300" spans="1:18" x14ac:dyDescent="0.25">
      <c r="A300" s="40" t="s">
        <v>20</v>
      </c>
      <c r="B300" s="40" t="s">
        <v>730</v>
      </c>
      <c r="C300" s="40" t="s">
        <v>731</v>
      </c>
      <c r="D300" s="40" t="s">
        <v>125</v>
      </c>
      <c r="E300" s="40" t="s">
        <v>126</v>
      </c>
      <c r="F300" s="41">
        <v>44733</v>
      </c>
      <c r="G300" s="41">
        <v>45098</v>
      </c>
      <c r="H300" s="43">
        <v>7224750</v>
      </c>
      <c r="I300" s="40" t="s">
        <v>31</v>
      </c>
      <c r="J300" s="40">
        <v>94</v>
      </c>
      <c r="K300" s="40">
        <v>0</v>
      </c>
      <c r="L300" s="42">
        <v>0</v>
      </c>
      <c r="M300" s="51">
        <v>0</v>
      </c>
      <c r="N300" s="42">
        <v>0</v>
      </c>
      <c r="O300" s="42">
        <v>0</v>
      </c>
      <c r="P300" s="42" t="s">
        <v>19</v>
      </c>
      <c r="Q300" s="42">
        <v>0</v>
      </c>
      <c r="R300" s="42">
        <v>0</v>
      </c>
    </row>
    <row r="301" spans="1:18" x14ac:dyDescent="0.25">
      <c r="A301" s="40" t="s">
        <v>20</v>
      </c>
      <c r="B301" s="40" t="s">
        <v>730</v>
      </c>
      <c r="C301" s="40" t="s">
        <v>731</v>
      </c>
      <c r="D301" s="40" t="s">
        <v>125</v>
      </c>
      <c r="E301" s="40" t="s">
        <v>126</v>
      </c>
      <c r="F301" s="41">
        <v>44757</v>
      </c>
      <c r="G301" s="41">
        <v>44851</v>
      </c>
      <c r="H301" s="43">
        <v>7596000</v>
      </c>
      <c r="I301" s="40" t="s">
        <v>31</v>
      </c>
      <c r="J301" s="40">
        <v>91</v>
      </c>
      <c r="K301" s="40">
        <v>1.3893992152376093E-2</v>
      </c>
      <c r="L301" s="42">
        <v>-26243.23288976082</v>
      </c>
      <c r="M301" s="51">
        <v>1.35E-2</v>
      </c>
      <c r="N301" s="42">
        <v>-25499.053124999999</v>
      </c>
      <c r="O301" s="42">
        <v>-51742.286014760815</v>
      </c>
      <c r="P301" s="42" t="s">
        <v>19</v>
      </c>
      <c r="Q301" s="42">
        <v>-44350.53086979498</v>
      </c>
      <c r="R301" s="42">
        <v>-9097.5447938040998</v>
      </c>
    </row>
    <row r="302" spans="1:18" x14ac:dyDescent="0.25">
      <c r="A302" s="40" t="s">
        <v>20</v>
      </c>
      <c r="B302" s="40" t="s">
        <v>732</v>
      </c>
      <c r="C302" s="40" t="s">
        <v>733</v>
      </c>
      <c r="D302" s="40" t="s">
        <v>125</v>
      </c>
      <c r="E302" s="40" t="s">
        <v>126</v>
      </c>
      <c r="F302" s="41">
        <v>44733</v>
      </c>
      <c r="G302" s="41">
        <v>45098</v>
      </c>
      <c r="H302" s="43">
        <v>6422000</v>
      </c>
      <c r="I302" s="40" t="s">
        <v>31</v>
      </c>
      <c r="J302" s="40">
        <v>94</v>
      </c>
      <c r="K302" s="40">
        <v>0</v>
      </c>
      <c r="L302" s="42">
        <v>0</v>
      </c>
      <c r="M302" s="51">
        <v>0</v>
      </c>
      <c r="N302" s="42">
        <v>0</v>
      </c>
      <c r="O302" s="42">
        <v>0</v>
      </c>
      <c r="P302" s="42" t="s">
        <v>19</v>
      </c>
      <c r="Q302" s="42">
        <v>0</v>
      </c>
      <c r="R302" s="42">
        <v>0</v>
      </c>
    </row>
    <row r="303" spans="1:18" x14ac:dyDescent="0.25">
      <c r="A303" s="40" t="s">
        <v>20</v>
      </c>
      <c r="B303" s="40" t="s">
        <v>732</v>
      </c>
      <c r="C303" s="40" t="s">
        <v>733</v>
      </c>
      <c r="D303" s="40" t="s">
        <v>125</v>
      </c>
      <c r="E303" s="40" t="s">
        <v>126</v>
      </c>
      <c r="F303" s="41">
        <v>44757</v>
      </c>
      <c r="G303" s="41">
        <v>44851</v>
      </c>
      <c r="H303" s="43">
        <v>6752000</v>
      </c>
      <c r="I303" s="40" t="s">
        <v>31</v>
      </c>
      <c r="J303" s="40">
        <v>91</v>
      </c>
      <c r="K303" s="40">
        <v>1.3893992152376093E-2</v>
      </c>
      <c r="L303" s="42">
        <v>-23327.318124231835</v>
      </c>
      <c r="M303" s="51">
        <v>1.35E-2</v>
      </c>
      <c r="N303" s="42">
        <v>-22665.825000000001</v>
      </c>
      <c r="O303" s="42">
        <v>-45993.143124231836</v>
      </c>
      <c r="P303" s="42" t="s">
        <v>19</v>
      </c>
      <c r="Q303" s="42">
        <v>-39422.694106484429</v>
      </c>
      <c r="R303" s="42">
        <v>-8086.706483381422</v>
      </c>
    </row>
    <row r="304" spans="1:18" x14ac:dyDescent="0.25">
      <c r="A304" s="40" t="s">
        <v>20</v>
      </c>
      <c r="B304" s="40" t="s">
        <v>734</v>
      </c>
      <c r="C304" s="40" t="s">
        <v>735</v>
      </c>
      <c r="D304" s="40" t="s">
        <v>76</v>
      </c>
      <c r="E304" s="40" t="s">
        <v>41</v>
      </c>
      <c r="F304" s="41">
        <v>44805</v>
      </c>
      <c r="G304" s="41">
        <v>44835</v>
      </c>
      <c r="H304" s="43">
        <v>9819791.2200000007</v>
      </c>
      <c r="I304" s="40" t="s">
        <v>31</v>
      </c>
      <c r="J304" s="40">
        <v>30</v>
      </c>
      <c r="K304" s="40">
        <v>1.2500000000000001E-2</v>
      </c>
      <c r="L304" s="42">
        <v>-10228.9491875</v>
      </c>
      <c r="M304" s="51">
        <v>0</v>
      </c>
      <c r="N304" s="42">
        <v>0</v>
      </c>
      <c r="O304" s="42">
        <v>-10228.9491875</v>
      </c>
      <c r="P304" s="42" t="s">
        <v>19</v>
      </c>
      <c r="Q304" s="42">
        <v>-10228.9491875</v>
      </c>
      <c r="R304" s="42">
        <v>0</v>
      </c>
    </row>
    <row r="305" spans="1:18" x14ac:dyDescent="0.25">
      <c r="A305" s="40" t="s">
        <v>20</v>
      </c>
      <c r="B305" s="40" t="s">
        <v>736</v>
      </c>
      <c r="C305" s="40" t="s">
        <v>737</v>
      </c>
      <c r="D305" s="40" t="s">
        <v>613</v>
      </c>
      <c r="E305" s="40" t="s">
        <v>41</v>
      </c>
      <c r="F305" s="41">
        <v>44805</v>
      </c>
      <c r="G305" s="41">
        <v>44835</v>
      </c>
      <c r="H305" s="43">
        <v>5607709.0099999998</v>
      </c>
      <c r="I305" s="40" t="s">
        <v>31</v>
      </c>
      <c r="J305" s="40">
        <v>30</v>
      </c>
      <c r="K305" s="40">
        <v>1.2E-2</v>
      </c>
      <c r="L305" s="42">
        <v>-5607.7090099999996</v>
      </c>
      <c r="M305" s="51">
        <v>0</v>
      </c>
      <c r="N305" s="42">
        <v>0</v>
      </c>
      <c r="O305" s="42">
        <v>-5607.7090099999996</v>
      </c>
      <c r="P305" s="42" t="s">
        <v>19</v>
      </c>
      <c r="Q305" s="42">
        <v>-5607.7090099999996</v>
      </c>
      <c r="R305" s="42">
        <v>0</v>
      </c>
    </row>
    <row r="306" spans="1:18" x14ac:dyDescent="0.25">
      <c r="A306" s="40" t="s">
        <v>20</v>
      </c>
      <c r="B306" s="40" t="s">
        <v>738</v>
      </c>
      <c r="C306" s="40" t="s">
        <v>739</v>
      </c>
      <c r="D306" s="40" t="s">
        <v>613</v>
      </c>
      <c r="E306" s="40" t="s">
        <v>41</v>
      </c>
      <c r="F306" s="41">
        <v>44805</v>
      </c>
      <c r="G306" s="41">
        <v>44835</v>
      </c>
      <c r="H306" s="43">
        <v>1987976.67</v>
      </c>
      <c r="I306" s="40" t="s">
        <v>31</v>
      </c>
      <c r="J306" s="40">
        <v>30</v>
      </c>
      <c r="K306" s="40">
        <v>1.2999999999999999E-2</v>
      </c>
      <c r="L306" s="42">
        <v>-2153.6413924999997</v>
      </c>
      <c r="M306" s="51">
        <v>0</v>
      </c>
      <c r="N306" s="42">
        <v>0</v>
      </c>
      <c r="O306" s="42">
        <v>-2153.6413924999997</v>
      </c>
      <c r="P306" s="42" t="s">
        <v>19</v>
      </c>
      <c r="Q306" s="42">
        <v>-2153.6413924999997</v>
      </c>
      <c r="R306" s="42">
        <v>0</v>
      </c>
    </row>
    <row r="307" spans="1:18" x14ac:dyDescent="0.25">
      <c r="A307" s="40" t="s">
        <v>20</v>
      </c>
      <c r="B307" s="40" t="s">
        <v>740</v>
      </c>
      <c r="C307" s="40" t="s">
        <v>741</v>
      </c>
      <c r="D307" s="40" t="s">
        <v>125</v>
      </c>
      <c r="E307" s="40" t="s">
        <v>126</v>
      </c>
      <c r="F307" s="41">
        <v>44733</v>
      </c>
      <c r="G307" s="41">
        <v>45098</v>
      </c>
      <c r="H307" s="43">
        <v>2167425</v>
      </c>
      <c r="I307" s="40" t="s">
        <v>31</v>
      </c>
      <c r="J307" s="40">
        <v>94</v>
      </c>
      <c r="K307" s="40">
        <v>0</v>
      </c>
      <c r="L307" s="42">
        <v>0</v>
      </c>
      <c r="M307" s="51">
        <v>0</v>
      </c>
      <c r="N307" s="42">
        <v>0</v>
      </c>
      <c r="O307" s="42">
        <v>0</v>
      </c>
      <c r="P307" s="42" t="s">
        <v>19</v>
      </c>
      <c r="Q307" s="42">
        <v>0</v>
      </c>
      <c r="R307" s="42">
        <v>0</v>
      </c>
    </row>
    <row r="308" spans="1:18" x14ac:dyDescent="0.25">
      <c r="A308" s="40" t="s">
        <v>20</v>
      </c>
      <c r="B308" s="40" t="s">
        <v>740</v>
      </c>
      <c r="C308" s="40" t="s">
        <v>741</v>
      </c>
      <c r="D308" s="40" t="s">
        <v>125</v>
      </c>
      <c r="E308" s="40" t="s">
        <v>126</v>
      </c>
      <c r="F308" s="41">
        <v>44757</v>
      </c>
      <c r="G308" s="41">
        <v>44851</v>
      </c>
      <c r="H308" s="43">
        <v>2278800</v>
      </c>
      <c r="I308" s="40" t="s">
        <v>31</v>
      </c>
      <c r="J308" s="40">
        <v>91</v>
      </c>
      <c r="K308" s="40">
        <v>1.3893992152376093E-2</v>
      </c>
      <c r="L308" s="42">
        <v>-7872.969866928247</v>
      </c>
      <c r="M308" s="51">
        <v>1.35E-2</v>
      </c>
      <c r="N308" s="42">
        <v>-7649.7159374999992</v>
      </c>
      <c r="O308" s="42">
        <v>-15522.685804428245</v>
      </c>
      <c r="P308" s="42" t="s">
        <v>19</v>
      </c>
      <c r="Q308" s="42">
        <v>-13305.159260938495</v>
      </c>
      <c r="R308" s="42">
        <v>-2729.2634381412304</v>
      </c>
    </row>
    <row r="309" spans="1:18" x14ac:dyDescent="0.25">
      <c r="A309" s="40" t="s">
        <v>20</v>
      </c>
      <c r="B309" s="40" t="s">
        <v>742</v>
      </c>
      <c r="C309" s="40" t="s">
        <v>743</v>
      </c>
      <c r="D309" s="40" t="s">
        <v>125</v>
      </c>
      <c r="E309" s="40" t="s">
        <v>126</v>
      </c>
      <c r="F309" s="41">
        <v>44733</v>
      </c>
      <c r="G309" s="41">
        <v>45098</v>
      </c>
      <c r="H309" s="43">
        <v>9633000</v>
      </c>
      <c r="I309" s="40" t="s">
        <v>31</v>
      </c>
      <c r="J309" s="40">
        <v>94</v>
      </c>
      <c r="K309" s="40">
        <v>0</v>
      </c>
      <c r="L309" s="42">
        <v>0</v>
      </c>
      <c r="M309" s="51">
        <v>0</v>
      </c>
      <c r="N309" s="42">
        <v>0</v>
      </c>
      <c r="O309" s="42">
        <v>0</v>
      </c>
      <c r="P309" s="42" t="s">
        <v>19</v>
      </c>
      <c r="Q309" s="42">
        <v>0</v>
      </c>
      <c r="R309" s="42">
        <v>0</v>
      </c>
    </row>
    <row r="310" spans="1:18" x14ac:dyDescent="0.25">
      <c r="A310" s="40" t="s">
        <v>20</v>
      </c>
      <c r="B310" s="40" t="s">
        <v>742</v>
      </c>
      <c r="C310" s="40" t="s">
        <v>743</v>
      </c>
      <c r="D310" s="40" t="s">
        <v>125</v>
      </c>
      <c r="E310" s="40" t="s">
        <v>126</v>
      </c>
      <c r="F310" s="41">
        <v>44757</v>
      </c>
      <c r="G310" s="41">
        <v>44851</v>
      </c>
      <c r="H310" s="43">
        <v>10128000</v>
      </c>
      <c r="I310" s="40" t="s">
        <v>31</v>
      </c>
      <c r="J310" s="40">
        <v>91</v>
      </c>
      <c r="K310" s="40">
        <v>1.3893992152376093E-2</v>
      </c>
      <c r="L310" s="42">
        <v>-34990.977186347758</v>
      </c>
      <c r="M310" s="51">
        <v>1.35E-2</v>
      </c>
      <c r="N310" s="42">
        <v>-33998.737499999996</v>
      </c>
      <c r="O310" s="42">
        <v>-68989.714686347754</v>
      </c>
      <c r="P310" s="42" t="s">
        <v>19</v>
      </c>
      <c r="Q310" s="42">
        <v>-59134.041159726643</v>
      </c>
      <c r="R310" s="42">
        <v>-12130.059725072133</v>
      </c>
    </row>
    <row r="311" spans="1:18" x14ac:dyDescent="0.25">
      <c r="A311" s="40" t="s">
        <v>20</v>
      </c>
      <c r="B311" s="40" t="s">
        <v>744</v>
      </c>
      <c r="C311" s="40" t="s">
        <v>745</v>
      </c>
      <c r="D311" s="40" t="s">
        <v>125</v>
      </c>
      <c r="E311" s="40" t="s">
        <v>126</v>
      </c>
      <c r="F311" s="41">
        <v>44733</v>
      </c>
      <c r="G311" s="41">
        <v>45098</v>
      </c>
      <c r="H311" s="43">
        <v>5217875</v>
      </c>
      <c r="I311" s="40" t="s">
        <v>31</v>
      </c>
      <c r="J311" s="40">
        <v>94</v>
      </c>
      <c r="K311" s="40">
        <v>0</v>
      </c>
      <c r="L311" s="42">
        <v>0</v>
      </c>
      <c r="M311" s="51">
        <v>0</v>
      </c>
      <c r="N311" s="42">
        <v>0</v>
      </c>
      <c r="O311" s="42">
        <v>0</v>
      </c>
      <c r="P311" s="42" t="s">
        <v>19</v>
      </c>
      <c r="Q311" s="42">
        <v>0</v>
      </c>
      <c r="R311" s="42">
        <v>0</v>
      </c>
    </row>
    <row r="312" spans="1:18" x14ac:dyDescent="0.25">
      <c r="A312" s="40" t="s">
        <v>20</v>
      </c>
      <c r="B312" s="40" t="s">
        <v>744</v>
      </c>
      <c r="C312" s="40" t="s">
        <v>745</v>
      </c>
      <c r="D312" s="40" t="s">
        <v>125</v>
      </c>
      <c r="E312" s="40" t="s">
        <v>126</v>
      </c>
      <c r="F312" s="41">
        <v>44757</v>
      </c>
      <c r="G312" s="41">
        <v>44851</v>
      </c>
      <c r="H312" s="43">
        <v>5486000</v>
      </c>
      <c r="I312" s="40" t="s">
        <v>31</v>
      </c>
      <c r="J312" s="40">
        <v>91</v>
      </c>
      <c r="K312" s="40">
        <v>1.3893992152376093E-2</v>
      </c>
      <c r="L312" s="42">
        <v>-18953.445975938375</v>
      </c>
      <c r="M312" s="51">
        <v>1.35E-2</v>
      </c>
      <c r="N312" s="42">
        <v>-18415.982812499999</v>
      </c>
      <c r="O312" s="42">
        <v>-37369.428788438374</v>
      </c>
      <c r="P312" s="42" t="s">
        <v>19</v>
      </c>
      <c r="Q312" s="42">
        <v>-32030.938961518605</v>
      </c>
      <c r="R312" s="42">
        <v>-6570.4490177474072</v>
      </c>
    </row>
    <row r="313" spans="1:18" x14ac:dyDescent="0.25">
      <c r="A313" s="40" t="s">
        <v>20</v>
      </c>
      <c r="B313" s="40" t="s">
        <v>746</v>
      </c>
      <c r="C313" s="40" t="s">
        <v>747</v>
      </c>
      <c r="D313" s="40" t="s">
        <v>125</v>
      </c>
      <c r="E313" s="40" t="s">
        <v>126</v>
      </c>
      <c r="F313" s="41">
        <v>44733</v>
      </c>
      <c r="G313" s="41">
        <v>45098</v>
      </c>
      <c r="H313" s="43">
        <v>7224750</v>
      </c>
      <c r="I313" s="40" t="s">
        <v>31</v>
      </c>
      <c r="J313" s="40">
        <v>94</v>
      </c>
      <c r="K313" s="40">
        <v>0</v>
      </c>
      <c r="L313" s="42">
        <v>0</v>
      </c>
      <c r="M313" s="51">
        <v>0</v>
      </c>
      <c r="N313" s="42">
        <v>0</v>
      </c>
      <c r="O313" s="42">
        <v>0</v>
      </c>
      <c r="P313" s="42" t="s">
        <v>19</v>
      </c>
      <c r="Q313" s="42">
        <v>0</v>
      </c>
      <c r="R313" s="42">
        <v>0</v>
      </c>
    </row>
    <row r="314" spans="1:18" x14ac:dyDescent="0.25">
      <c r="A314" s="40" t="s">
        <v>20</v>
      </c>
      <c r="B314" s="40" t="s">
        <v>746</v>
      </c>
      <c r="C314" s="40" t="s">
        <v>747</v>
      </c>
      <c r="D314" s="40" t="s">
        <v>125</v>
      </c>
      <c r="E314" s="40" t="s">
        <v>126</v>
      </c>
      <c r="F314" s="41">
        <v>44757</v>
      </c>
      <c r="G314" s="41">
        <v>44851</v>
      </c>
      <c r="H314" s="43">
        <v>7596000</v>
      </c>
      <c r="I314" s="40" t="s">
        <v>31</v>
      </c>
      <c r="J314" s="40">
        <v>91</v>
      </c>
      <c r="K314" s="40">
        <v>1.3893992152376093E-2</v>
      </c>
      <c r="L314" s="42">
        <v>-26243.23288976082</v>
      </c>
      <c r="M314" s="51">
        <v>1.35E-2</v>
      </c>
      <c r="N314" s="42">
        <v>-25499.053124999999</v>
      </c>
      <c r="O314" s="42">
        <v>-51742.286014760815</v>
      </c>
      <c r="P314" s="42" t="s">
        <v>19</v>
      </c>
      <c r="Q314" s="42">
        <v>-44350.53086979498</v>
      </c>
      <c r="R314" s="42">
        <v>-9097.5447938040998</v>
      </c>
    </row>
    <row r="315" spans="1:18" x14ac:dyDescent="0.25">
      <c r="A315" s="40" t="s">
        <v>20</v>
      </c>
      <c r="B315" s="40" t="s">
        <v>748</v>
      </c>
      <c r="C315" s="40" t="s">
        <v>749</v>
      </c>
      <c r="D315" s="40" t="s">
        <v>750</v>
      </c>
      <c r="E315" s="40" t="s">
        <v>751</v>
      </c>
      <c r="F315" s="41">
        <v>44834</v>
      </c>
      <c r="G315" s="41">
        <v>44925</v>
      </c>
      <c r="H315" s="43">
        <v>6999999.9699999997</v>
      </c>
      <c r="I315" s="40" t="s">
        <v>31</v>
      </c>
      <c r="J315" s="40">
        <v>91</v>
      </c>
      <c r="K315" s="40">
        <v>1.1930000000000001E-2</v>
      </c>
      <c r="L315" s="42">
        <v>-21109.472131753057</v>
      </c>
      <c r="M315" s="51">
        <v>9.7000000000000003E-3</v>
      </c>
      <c r="N315" s="42">
        <v>-17163.611037552775</v>
      </c>
      <c r="O315" s="42">
        <v>-38273.083169305828</v>
      </c>
      <c r="P315" s="42" t="s">
        <v>19</v>
      </c>
      <c r="Q315" s="42">
        <v>-420.58333153083333</v>
      </c>
      <c r="R315" s="42">
        <v>-37852.499837774994</v>
      </c>
    </row>
    <row r="316" spans="1:18" x14ac:dyDescent="0.25">
      <c r="A316" s="40" t="s">
        <v>20</v>
      </c>
      <c r="B316" s="40" t="s">
        <v>752</v>
      </c>
      <c r="C316" s="40" t="s">
        <v>753</v>
      </c>
      <c r="D316" s="40" t="s">
        <v>754</v>
      </c>
      <c r="E316" s="40" t="s">
        <v>755</v>
      </c>
      <c r="F316" s="41">
        <v>44834</v>
      </c>
      <c r="G316" s="41">
        <v>44925</v>
      </c>
      <c r="H316" s="43">
        <v>6020000</v>
      </c>
      <c r="I316" s="40" t="s">
        <v>31</v>
      </c>
      <c r="J316" s="40">
        <v>91</v>
      </c>
      <c r="K316" s="40">
        <v>1.1930000000000001E-2</v>
      </c>
      <c r="L316" s="42">
        <v>-18154.146111111113</v>
      </c>
      <c r="M316" s="51">
        <v>9.5999999999999992E-3</v>
      </c>
      <c r="N316" s="42">
        <v>-14608.533333333331</v>
      </c>
      <c r="O316" s="42">
        <v>-32762.679444444446</v>
      </c>
      <c r="P316" s="42" t="s">
        <v>19</v>
      </c>
      <c r="Q316" s="42">
        <v>-360.02944444444449</v>
      </c>
      <c r="R316" s="42">
        <v>-32402.65</v>
      </c>
    </row>
    <row r="317" spans="1:18" x14ac:dyDescent="0.25">
      <c r="A317" s="40" t="s">
        <v>20</v>
      </c>
      <c r="B317" s="40" t="s">
        <v>756</v>
      </c>
      <c r="C317" s="40" t="s">
        <v>757</v>
      </c>
      <c r="D317" s="40" t="s">
        <v>187</v>
      </c>
      <c r="E317" s="40" t="s">
        <v>188</v>
      </c>
      <c r="F317" s="41">
        <v>44834</v>
      </c>
      <c r="G317" s="41">
        <v>44926</v>
      </c>
      <c r="H317" s="43">
        <v>6352500</v>
      </c>
      <c r="I317" s="40" t="s">
        <v>31</v>
      </c>
      <c r="J317" s="40">
        <v>92</v>
      </c>
      <c r="K317" s="40">
        <v>1.1930000000000001E-2</v>
      </c>
      <c r="L317" s="42">
        <v>-19367.360833333336</v>
      </c>
      <c r="M317" s="51">
        <v>8.9999999999999993E-3</v>
      </c>
      <c r="N317" s="42">
        <v>-14610.749999999996</v>
      </c>
      <c r="O317" s="42">
        <v>-33978.110833333332</v>
      </c>
      <c r="P317" s="42" t="s">
        <v>19</v>
      </c>
      <c r="Q317" s="42">
        <v>-369.32729166666667</v>
      </c>
      <c r="R317" s="42">
        <v>-33608.783541666664</v>
      </c>
    </row>
    <row r="318" spans="1:18" x14ac:dyDescent="0.25">
      <c r="A318" s="40" t="s">
        <v>20</v>
      </c>
      <c r="B318" s="40" t="s">
        <v>758</v>
      </c>
      <c r="C318" s="40" t="s">
        <v>759</v>
      </c>
      <c r="D318" s="40" t="s">
        <v>187</v>
      </c>
      <c r="E318" s="40" t="s">
        <v>188</v>
      </c>
      <c r="F318" s="41">
        <v>44834</v>
      </c>
      <c r="G318" s="41">
        <v>44926</v>
      </c>
      <c r="H318" s="43">
        <v>8415000</v>
      </c>
      <c r="I318" s="40" t="s">
        <v>31</v>
      </c>
      <c r="J318" s="40">
        <v>92</v>
      </c>
      <c r="K318" s="40">
        <v>1.1930000000000001E-2</v>
      </c>
      <c r="L318" s="42">
        <v>-25655.465</v>
      </c>
      <c r="M318" s="51">
        <v>8.9999999999999993E-3</v>
      </c>
      <c r="N318" s="42">
        <v>-19354.5</v>
      </c>
      <c r="O318" s="42">
        <v>-45009.964999999997</v>
      </c>
      <c r="P318" s="42" t="s">
        <v>19</v>
      </c>
      <c r="Q318" s="42">
        <v>-489.23874999999992</v>
      </c>
      <c r="R318" s="42">
        <v>-44520.726249999992</v>
      </c>
    </row>
    <row r="319" spans="1:18" x14ac:dyDescent="0.25">
      <c r="A319" s="40" t="s">
        <v>20</v>
      </c>
      <c r="B319" s="40" t="s">
        <v>760</v>
      </c>
      <c r="C319" s="40" t="s">
        <v>761</v>
      </c>
      <c r="D319" s="40" t="s">
        <v>76</v>
      </c>
      <c r="E319" s="40" t="s">
        <v>41</v>
      </c>
      <c r="F319" s="41">
        <v>44788</v>
      </c>
      <c r="G319" s="41">
        <v>44880</v>
      </c>
      <c r="H319" s="43">
        <v>7819550.8799999999</v>
      </c>
      <c r="I319" s="40" t="s">
        <v>31</v>
      </c>
      <c r="J319" s="40">
        <v>92</v>
      </c>
      <c r="K319" s="40">
        <v>3.2100000000000002E-3</v>
      </c>
      <c r="L319" s="42">
        <v>-6414.63823856</v>
      </c>
      <c r="M319" s="51">
        <v>1.4500000000000001E-2</v>
      </c>
      <c r="N319" s="42">
        <v>-28975.780205333333</v>
      </c>
      <c r="O319" s="42">
        <v>-35390.41844389333</v>
      </c>
      <c r="P319" s="42" t="s">
        <v>19</v>
      </c>
      <c r="Q319" s="42">
        <v>-18079.887683293335</v>
      </c>
      <c r="R319" s="42">
        <v>-17310.530760599999</v>
      </c>
    </row>
    <row r="320" spans="1:18" x14ac:dyDescent="0.25">
      <c r="A320" s="40" t="s">
        <v>20</v>
      </c>
      <c r="B320" s="40" t="s">
        <v>762</v>
      </c>
      <c r="C320" s="40" t="s">
        <v>763</v>
      </c>
      <c r="D320" s="40" t="s">
        <v>570</v>
      </c>
      <c r="E320" s="40" t="s">
        <v>41</v>
      </c>
      <c r="F320" s="41">
        <v>44834</v>
      </c>
      <c r="G320" s="41">
        <v>44864</v>
      </c>
      <c r="H320" s="43">
        <v>7772286.0899999999</v>
      </c>
      <c r="I320" s="40" t="s">
        <v>31</v>
      </c>
      <c r="J320" s="40">
        <v>30</v>
      </c>
      <c r="K320" s="40">
        <v>2.0299999999999999E-2</v>
      </c>
      <c r="L320" s="42">
        <v>-13148.117302249997</v>
      </c>
      <c r="M320" s="51">
        <v>0</v>
      </c>
      <c r="N320" s="42">
        <v>0</v>
      </c>
      <c r="O320" s="42">
        <v>-13148.117302249997</v>
      </c>
      <c r="P320" s="42" t="s">
        <v>19</v>
      </c>
      <c r="Q320" s="42">
        <v>-438.27057674166656</v>
      </c>
      <c r="R320" s="42">
        <v>-12709.846725508331</v>
      </c>
    </row>
    <row r="321" spans="1:18" x14ac:dyDescent="0.25">
      <c r="A321" s="40" t="s">
        <v>20</v>
      </c>
      <c r="B321" s="40" t="s">
        <v>764</v>
      </c>
      <c r="C321" s="40" t="s">
        <v>765</v>
      </c>
      <c r="D321" s="40" t="s">
        <v>76</v>
      </c>
      <c r="E321" s="40" t="s">
        <v>41</v>
      </c>
      <c r="F321" s="41">
        <v>44743</v>
      </c>
      <c r="G321" s="41">
        <v>44835</v>
      </c>
      <c r="H321" s="43">
        <v>5660640.0999999996</v>
      </c>
      <c r="I321" s="40" t="s">
        <v>31</v>
      </c>
      <c r="J321" s="40">
        <v>92</v>
      </c>
      <c r="K321" s="40">
        <v>0</v>
      </c>
      <c r="L321" s="42">
        <v>0</v>
      </c>
      <c r="M321" s="51">
        <v>1.35E-2</v>
      </c>
      <c r="N321" s="42">
        <v>-19529.208344999995</v>
      </c>
      <c r="O321" s="42">
        <v>-19529.208344999995</v>
      </c>
      <c r="P321" s="42" t="s">
        <v>19</v>
      </c>
      <c r="Q321" s="42">
        <v>-19529.208344999995</v>
      </c>
      <c r="R321" s="42">
        <v>0</v>
      </c>
    </row>
    <row r="322" spans="1:18" x14ac:dyDescent="0.25">
      <c r="A322" s="40" t="s">
        <v>20</v>
      </c>
      <c r="B322" s="40" t="s">
        <v>766</v>
      </c>
      <c r="C322" s="40" t="s">
        <v>767</v>
      </c>
      <c r="D322" s="40" t="s">
        <v>76</v>
      </c>
      <c r="E322" s="40" t="s">
        <v>41</v>
      </c>
      <c r="F322" s="41">
        <v>44743</v>
      </c>
      <c r="G322" s="41">
        <v>44835</v>
      </c>
      <c r="H322" s="43">
        <v>5660642.8600000003</v>
      </c>
      <c r="I322" s="40" t="s">
        <v>31</v>
      </c>
      <c r="J322" s="40">
        <v>92</v>
      </c>
      <c r="K322" s="40">
        <v>0</v>
      </c>
      <c r="L322" s="42">
        <v>0</v>
      </c>
      <c r="M322" s="51">
        <v>1.35E-2</v>
      </c>
      <c r="N322" s="42">
        <v>-19529.217866999999</v>
      </c>
      <c r="O322" s="42">
        <v>-19529.217866999999</v>
      </c>
      <c r="P322" s="42" t="s">
        <v>19</v>
      </c>
      <c r="Q322" s="42">
        <v>-19529.217866999999</v>
      </c>
      <c r="R322" s="42">
        <v>0</v>
      </c>
    </row>
    <row r="323" spans="1:18" x14ac:dyDescent="0.25">
      <c r="A323" s="40" t="s">
        <v>20</v>
      </c>
      <c r="B323" s="40" t="s">
        <v>768</v>
      </c>
      <c r="C323" s="40" t="s">
        <v>769</v>
      </c>
      <c r="D323" s="40" t="s">
        <v>770</v>
      </c>
      <c r="E323" s="40" t="s">
        <v>771</v>
      </c>
      <c r="F323" s="41">
        <v>44834</v>
      </c>
      <c r="G323" s="41">
        <v>44926</v>
      </c>
      <c r="H323" s="43">
        <v>1433558.42</v>
      </c>
      <c r="I323" s="40" t="s">
        <v>31</v>
      </c>
      <c r="J323" s="40">
        <v>90</v>
      </c>
      <c r="K323" s="40">
        <v>1.7999999999999999E-2</v>
      </c>
      <c r="L323" s="42">
        <v>-6451.0128899999991</v>
      </c>
      <c r="M323" s="51">
        <v>0</v>
      </c>
      <c r="N323" s="42">
        <v>0</v>
      </c>
      <c r="O323" s="42">
        <v>-6451.0128899999991</v>
      </c>
      <c r="P323" s="42" t="s">
        <v>19</v>
      </c>
      <c r="Q323" s="42">
        <v>-71.677920999999998</v>
      </c>
      <c r="R323" s="42">
        <v>-6522.6908109999986</v>
      </c>
    </row>
    <row r="324" spans="1:18" x14ac:dyDescent="0.25">
      <c r="A324" s="40" t="s">
        <v>20</v>
      </c>
      <c r="B324" s="40" t="s">
        <v>772</v>
      </c>
      <c r="C324" s="40" t="s">
        <v>773</v>
      </c>
      <c r="D324" s="40" t="s">
        <v>774</v>
      </c>
      <c r="E324" s="40" t="s">
        <v>775</v>
      </c>
      <c r="F324" s="41">
        <v>44764</v>
      </c>
      <c r="G324" s="41">
        <v>44949</v>
      </c>
      <c r="H324" s="43">
        <v>7000000</v>
      </c>
      <c r="I324" s="40" t="s">
        <v>31</v>
      </c>
      <c r="J324" s="40">
        <v>185</v>
      </c>
      <c r="K324" s="40">
        <v>6.3499999999999997E-3</v>
      </c>
      <c r="L324" s="42">
        <v>-22842.361111111109</v>
      </c>
      <c r="M324" s="51">
        <v>1.4E-2</v>
      </c>
      <c r="N324" s="42">
        <v>-50361.111111111109</v>
      </c>
      <c r="O324" s="42">
        <v>-73203.472222222219</v>
      </c>
      <c r="P324" s="42" t="s">
        <v>19</v>
      </c>
      <c r="Q324" s="42">
        <v>-28094.305555555555</v>
      </c>
      <c r="R324" s="42">
        <v>-45109.166666666664</v>
      </c>
    </row>
    <row r="325" spans="1:18" x14ac:dyDescent="0.25">
      <c r="A325" s="40" t="s">
        <v>20</v>
      </c>
      <c r="B325" s="40" t="s">
        <v>776</v>
      </c>
      <c r="C325" s="40" t="s">
        <v>777</v>
      </c>
      <c r="D325" s="40" t="s">
        <v>125</v>
      </c>
      <c r="E325" s="40" t="s">
        <v>126</v>
      </c>
      <c r="F325" s="41">
        <v>44764</v>
      </c>
      <c r="G325" s="41">
        <v>45129</v>
      </c>
      <c r="H325" s="43">
        <v>8000000</v>
      </c>
      <c r="I325" s="40" t="s">
        <v>31</v>
      </c>
      <c r="J325" s="40">
        <v>365</v>
      </c>
      <c r="K325" s="40">
        <v>1.4E-2</v>
      </c>
      <c r="L325" s="42">
        <v>-112000</v>
      </c>
      <c r="M325" s="51">
        <v>0</v>
      </c>
      <c r="N325" s="42">
        <v>0</v>
      </c>
      <c r="O325" s="42">
        <v>-112000</v>
      </c>
      <c r="P325" s="42" t="s">
        <v>19</v>
      </c>
      <c r="Q325" s="42">
        <v>-21786.301369863013</v>
      </c>
      <c r="R325" s="42">
        <v>-90213.698630136991</v>
      </c>
    </row>
    <row r="326" spans="1:18" x14ac:dyDescent="0.25">
      <c r="A326" s="40" t="s">
        <v>20</v>
      </c>
      <c r="B326" s="40" t="s">
        <v>778</v>
      </c>
      <c r="C326" s="40" t="s">
        <v>779</v>
      </c>
      <c r="D326" s="40" t="s">
        <v>780</v>
      </c>
      <c r="E326" s="40" t="s">
        <v>781</v>
      </c>
      <c r="F326" s="41">
        <v>44788</v>
      </c>
      <c r="G326" s="41">
        <v>44880</v>
      </c>
      <c r="H326" s="43">
        <v>22192012.34</v>
      </c>
      <c r="I326" s="40" t="s">
        <v>31</v>
      </c>
      <c r="J326" s="40">
        <v>92</v>
      </c>
      <c r="K326" s="40">
        <v>3.2100000000000002E-3</v>
      </c>
      <c r="L326" s="42">
        <v>-18204.847456246669</v>
      </c>
      <c r="M326" s="51">
        <v>8.9999999999999993E-3</v>
      </c>
      <c r="N326" s="42">
        <v>-51041.628381999995</v>
      </c>
      <c r="O326" s="42">
        <v>-69246.475838246668</v>
      </c>
      <c r="P326" s="42" t="s">
        <v>19</v>
      </c>
      <c r="Q326" s="42">
        <v>-35375.917004321673</v>
      </c>
      <c r="R326" s="42">
        <v>-33870.558833925003</v>
      </c>
    </row>
    <row r="327" spans="1:18" x14ac:dyDescent="0.25">
      <c r="A327" s="40" t="s">
        <v>20</v>
      </c>
      <c r="B327" s="40" t="s">
        <v>782</v>
      </c>
      <c r="C327" s="40" t="s">
        <v>783</v>
      </c>
      <c r="D327" s="40" t="s">
        <v>780</v>
      </c>
      <c r="E327" s="40" t="s">
        <v>781</v>
      </c>
      <c r="F327" s="41">
        <v>44788</v>
      </c>
      <c r="G327" s="41">
        <v>44880</v>
      </c>
      <c r="H327" s="43">
        <v>15453259.9</v>
      </c>
      <c r="I327" s="40" t="s">
        <v>31</v>
      </c>
      <c r="J327" s="40">
        <v>92</v>
      </c>
      <c r="K327" s="40">
        <v>3.2100000000000002E-3</v>
      </c>
      <c r="L327" s="42">
        <v>-12676.824204633334</v>
      </c>
      <c r="M327" s="51">
        <v>8.9999999999999993E-3</v>
      </c>
      <c r="N327" s="42">
        <v>-35542.497769999994</v>
      </c>
      <c r="O327" s="42">
        <v>-48219.321974633327</v>
      </c>
      <c r="P327" s="42" t="s">
        <v>19</v>
      </c>
      <c r="Q327" s="42">
        <v>-24633.784052258332</v>
      </c>
      <c r="R327" s="42">
        <v>-23585.537922374999</v>
      </c>
    </row>
    <row r="328" spans="1:18" x14ac:dyDescent="0.25">
      <c r="A328" s="40" t="s">
        <v>20</v>
      </c>
      <c r="B328" s="40" t="s">
        <v>784</v>
      </c>
      <c r="C328" s="40" t="s">
        <v>785</v>
      </c>
      <c r="D328" s="40" t="s">
        <v>125</v>
      </c>
      <c r="E328" s="40" t="s">
        <v>126</v>
      </c>
      <c r="F328" s="41">
        <v>44764</v>
      </c>
      <c r="G328" s="41">
        <v>45129</v>
      </c>
      <c r="H328" s="43">
        <v>8500000</v>
      </c>
      <c r="I328" s="40" t="s">
        <v>31</v>
      </c>
      <c r="J328" s="40">
        <v>365</v>
      </c>
      <c r="K328" s="40">
        <v>1.7000000000000001E-2</v>
      </c>
      <c r="L328" s="42">
        <v>-144500</v>
      </c>
      <c r="M328" s="51">
        <v>0</v>
      </c>
      <c r="N328" s="42">
        <v>0</v>
      </c>
      <c r="O328" s="42">
        <v>-144500</v>
      </c>
      <c r="P328" s="42" t="s">
        <v>19</v>
      </c>
      <c r="Q328" s="42">
        <v>-28108.219178082192</v>
      </c>
      <c r="R328" s="42">
        <v>-116391.78082191781</v>
      </c>
    </row>
    <row r="329" spans="1:18" x14ac:dyDescent="0.25">
      <c r="A329" s="40" t="s">
        <v>20</v>
      </c>
      <c r="B329" s="40" t="s">
        <v>786</v>
      </c>
      <c r="C329" s="40" t="s">
        <v>787</v>
      </c>
      <c r="D329" s="40" t="s">
        <v>780</v>
      </c>
      <c r="E329" s="40" t="s">
        <v>781</v>
      </c>
      <c r="F329" s="41">
        <v>44788</v>
      </c>
      <c r="G329" s="41">
        <v>44880</v>
      </c>
      <c r="H329" s="43">
        <v>20800800</v>
      </c>
      <c r="I329" s="40" t="s">
        <v>31</v>
      </c>
      <c r="J329" s="40">
        <v>92</v>
      </c>
      <c r="K329" s="40">
        <v>3.2100000000000002E-3</v>
      </c>
      <c r="L329" s="42">
        <v>-17063.589599999999</v>
      </c>
      <c r="M329" s="51">
        <v>8.9999999999999993E-3</v>
      </c>
      <c r="N329" s="42">
        <v>-47841.839999999989</v>
      </c>
      <c r="O329" s="42">
        <v>-64905.429599999989</v>
      </c>
      <c r="P329" s="42" t="s">
        <v>19</v>
      </c>
      <c r="Q329" s="42">
        <v>-33158.208599999998</v>
      </c>
      <c r="R329" s="42">
        <v>-31747.220999999994</v>
      </c>
    </row>
    <row r="330" spans="1:18" x14ac:dyDescent="0.25">
      <c r="A330" s="40" t="s">
        <v>20</v>
      </c>
      <c r="B330" s="40" t="s">
        <v>788</v>
      </c>
      <c r="C330" s="40" t="s">
        <v>789</v>
      </c>
      <c r="D330" s="40" t="s">
        <v>790</v>
      </c>
      <c r="E330" s="40" t="s">
        <v>791</v>
      </c>
      <c r="F330" s="41">
        <v>44834</v>
      </c>
      <c r="G330" s="41">
        <v>44926</v>
      </c>
      <c r="H330" s="43">
        <v>2321182.1</v>
      </c>
      <c r="I330" s="40" t="s">
        <v>31</v>
      </c>
      <c r="J330" s="40">
        <v>90</v>
      </c>
      <c r="K330" s="40">
        <v>0.06</v>
      </c>
      <c r="L330" s="42">
        <v>-34817.731500000002</v>
      </c>
      <c r="M330" s="51">
        <v>0</v>
      </c>
      <c r="N330" s="42">
        <v>0</v>
      </c>
      <c r="O330" s="42">
        <v>-34817.731500000002</v>
      </c>
      <c r="P330" s="42" t="s">
        <v>19</v>
      </c>
      <c r="Q330" s="42">
        <v>-386.86368333333337</v>
      </c>
      <c r="R330" s="42">
        <v>-35204.595183333331</v>
      </c>
    </row>
    <row r="331" spans="1:18" x14ac:dyDescent="0.25">
      <c r="A331" s="40" t="s">
        <v>20</v>
      </c>
      <c r="B331" s="40" t="s">
        <v>792</v>
      </c>
      <c r="C331" s="40" t="s">
        <v>793</v>
      </c>
      <c r="D331" s="40" t="s">
        <v>289</v>
      </c>
      <c r="E331" s="40" t="s">
        <v>290</v>
      </c>
      <c r="F331" s="41">
        <v>44764</v>
      </c>
      <c r="G331" s="41">
        <v>44949</v>
      </c>
      <c r="H331" s="43">
        <v>10000000</v>
      </c>
      <c r="I331" s="40" t="s">
        <v>31</v>
      </c>
      <c r="J331" s="40">
        <v>185</v>
      </c>
      <c r="K331" s="40">
        <v>6.3499999999999997E-3</v>
      </c>
      <c r="L331" s="42">
        <v>-32631.944444444442</v>
      </c>
      <c r="M331" s="51">
        <v>0.02</v>
      </c>
      <c r="N331" s="42">
        <v>-102777.77777777777</v>
      </c>
      <c r="O331" s="42">
        <v>-135409.72222222222</v>
      </c>
      <c r="P331" s="42" t="s">
        <v>19</v>
      </c>
      <c r="Q331" s="42">
        <v>-51968.055555555555</v>
      </c>
      <c r="R331" s="42">
        <v>-83441.666666666672</v>
      </c>
    </row>
    <row r="332" spans="1:18" x14ac:dyDescent="0.25">
      <c r="A332" s="40" t="s">
        <v>20</v>
      </c>
      <c r="B332" s="40" t="s">
        <v>794</v>
      </c>
      <c r="C332" s="40" t="s">
        <v>795</v>
      </c>
      <c r="D332" s="40" t="s">
        <v>125</v>
      </c>
      <c r="E332" s="40" t="s">
        <v>126</v>
      </c>
      <c r="F332" s="41">
        <v>44764</v>
      </c>
      <c r="G332" s="41">
        <v>44949</v>
      </c>
      <c r="H332" s="43">
        <v>20000000</v>
      </c>
      <c r="I332" s="40" t="s">
        <v>31</v>
      </c>
      <c r="J332" s="40">
        <v>185</v>
      </c>
      <c r="K332" s="40">
        <v>6.3499999999999997E-3</v>
      </c>
      <c r="L332" s="42">
        <v>-65263.888888888883</v>
      </c>
      <c r="M332" s="51">
        <v>1.7000000000000001E-2</v>
      </c>
      <c r="N332" s="42">
        <v>-174722.22222222222</v>
      </c>
      <c r="O332" s="42">
        <v>-239986.11111111109</v>
      </c>
      <c r="P332" s="42" t="s">
        <v>19</v>
      </c>
      <c r="Q332" s="42">
        <v>-92102.777777777781</v>
      </c>
      <c r="R332" s="42">
        <v>-147883.33333333334</v>
      </c>
    </row>
    <row r="333" spans="1:18" x14ac:dyDescent="0.25">
      <c r="A333" s="40" t="s">
        <v>20</v>
      </c>
      <c r="B333" s="40" t="s">
        <v>796</v>
      </c>
      <c r="C333" s="40" t="s">
        <v>797</v>
      </c>
      <c r="D333" s="40" t="s">
        <v>125</v>
      </c>
      <c r="E333" s="40" t="s">
        <v>126</v>
      </c>
      <c r="F333" s="41">
        <v>44764</v>
      </c>
      <c r="G333" s="41">
        <v>44949</v>
      </c>
      <c r="H333" s="43">
        <v>115500000</v>
      </c>
      <c r="I333" s="40" t="s">
        <v>31</v>
      </c>
      <c r="J333" s="40">
        <v>185</v>
      </c>
      <c r="K333" s="40">
        <v>6.3499999999999997E-3</v>
      </c>
      <c r="L333" s="42">
        <v>-376898.95833333331</v>
      </c>
      <c r="M333" s="51">
        <v>1.4E-2</v>
      </c>
      <c r="N333" s="42">
        <v>-830958.33333333326</v>
      </c>
      <c r="O333" s="42">
        <v>-1207857.2916666665</v>
      </c>
      <c r="P333" s="42" t="s">
        <v>19</v>
      </c>
      <c r="Q333" s="42">
        <v>-463556.04166666663</v>
      </c>
      <c r="R333" s="42">
        <v>-744301.25</v>
      </c>
    </row>
    <row r="334" spans="1:18" x14ac:dyDescent="0.25">
      <c r="A334" s="40" t="s">
        <v>20</v>
      </c>
      <c r="B334" s="40" t="s">
        <v>798</v>
      </c>
      <c r="C334" s="40" t="s">
        <v>799</v>
      </c>
      <c r="D334" s="40" t="s">
        <v>800</v>
      </c>
      <c r="E334" s="40" t="s">
        <v>801</v>
      </c>
      <c r="F334" s="41">
        <v>44681</v>
      </c>
      <c r="G334" s="41">
        <v>44865</v>
      </c>
      <c r="H334" s="43">
        <v>1921874.58</v>
      </c>
      <c r="I334" s="40" t="s">
        <v>31</v>
      </c>
      <c r="J334" s="40">
        <v>184</v>
      </c>
      <c r="K334" s="40">
        <v>-2.4199999999999998E-3</v>
      </c>
      <c r="L334" s="42">
        <v>2377.1453138399997</v>
      </c>
      <c r="M334" s="51">
        <v>1.3899999999999999E-2</v>
      </c>
      <c r="N334" s="42">
        <v>-13653.851182799999</v>
      </c>
      <c r="O334" s="42">
        <v>-11276.70586896</v>
      </c>
      <c r="P334" s="42" t="s">
        <v>19</v>
      </c>
      <c r="Q334" s="42">
        <v>-9438.1125207599998</v>
      </c>
      <c r="R334" s="42">
        <v>-1838.5933482</v>
      </c>
    </row>
    <row r="335" spans="1:18" x14ac:dyDescent="0.25">
      <c r="A335" s="40" t="s">
        <v>20</v>
      </c>
      <c r="B335" s="40" t="s">
        <v>802</v>
      </c>
      <c r="C335" s="40" t="s">
        <v>803</v>
      </c>
      <c r="D335" s="40" t="s">
        <v>800</v>
      </c>
      <c r="E335" s="40" t="s">
        <v>801</v>
      </c>
      <c r="F335" s="41">
        <v>44834</v>
      </c>
      <c r="G335" s="41">
        <v>44835</v>
      </c>
      <c r="H335" s="43">
        <v>4141222.69</v>
      </c>
      <c r="I335" s="40" t="s">
        <v>31</v>
      </c>
      <c r="J335" s="40">
        <v>1</v>
      </c>
      <c r="K335" s="40">
        <v>0</v>
      </c>
      <c r="L335" s="42">
        <v>0</v>
      </c>
      <c r="M335" s="51">
        <v>0</v>
      </c>
      <c r="N335" s="42">
        <v>0</v>
      </c>
      <c r="O335" s="42">
        <v>0</v>
      </c>
      <c r="P335" s="42" t="s">
        <v>19</v>
      </c>
      <c r="Q335" s="42">
        <v>0</v>
      </c>
      <c r="R335" s="42">
        <v>0</v>
      </c>
    </row>
    <row r="336" spans="1:18" x14ac:dyDescent="0.25">
      <c r="A336" s="40" t="s">
        <v>20</v>
      </c>
      <c r="B336" s="40" t="s">
        <v>804</v>
      </c>
      <c r="C336" s="40" t="s">
        <v>805</v>
      </c>
      <c r="D336" s="40" t="s">
        <v>806</v>
      </c>
      <c r="E336" s="40" t="s">
        <v>807</v>
      </c>
      <c r="F336" s="41">
        <v>44764</v>
      </c>
      <c r="G336" s="41">
        <v>45129</v>
      </c>
      <c r="H336" s="43">
        <v>4500000</v>
      </c>
      <c r="I336" s="40" t="s">
        <v>31</v>
      </c>
      <c r="J336" s="40">
        <v>365</v>
      </c>
      <c r="K336" s="40">
        <v>1.4E-2</v>
      </c>
      <c r="L336" s="42">
        <v>-63000</v>
      </c>
      <c r="M336" s="51">
        <v>0</v>
      </c>
      <c r="N336" s="42">
        <v>0</v>
      </c>
      <c r="O336" s="42">
        <v>-63000</v>
      </c>
      <c r="P336" s="42" t="s">
        <v>19</v>
      </c>
      <c r="Q336" s="42">
        <v>-12254.794520547946</v>
      </c>
      <c r="R336" s="42">
        <v>-50745.205479452059</v>
      </c>
    </row>
    <row r="337" spans="1:18" x14ac:dyDescent="0.25">
      <c r="A337" s="40" t="s">
        <v>20</v>
      </c>
      <c r="B337" s="40" t="s">
        <v>808</v>
      </c>
      <c r="C337" s="40" t="s">
        <v>809</v>
      </c>
      <c r="D337" s="40" t="s">
        <v>269</v>
      </c>
      <c r="E337" s="40" t="s">
        <v>270</v>
      </c>
      <c r="F337" s="41">
        <v>44795</v>
      </c>
      <c r="G337" s="41">
        <v>44887</v>
      </c>
      <c r="H337" s="43">
        <v>17800000</v>
      </c>
      <c r="I337" s="40" t="s">
        <v>31</v>
      </c>
      <c r="J337" s="40">
        <v>92</v>
      </c>
      <c r="K337" s="40">
        <v>3.9100000000000003E-3</v>
      </c>
      <c r="L337" s="42">
        <v>-17786.155555555553</v>
      </c>
      <c r="M337" s="51">
        <v>1.7500000000000002E-2</v>
      </c>
      <c r="N337" s="42">
        <v>-79605.555555555562</v>
      </c>
      <c r="O337" s="42">
        <v>-97391.711111111115</v>
      </c>
      <c r="P337" s="42" t="s">
        <v>19</v>
      </c>
      <c r="Q337" s="42">
        <v>-42344.222222222226</v>
      </c>
      <c r="R337" s="42">
        <v>-55047.488888888889</v>
      </c>
    </row>
    <row r="338" spans="1:18" x14ac:dyDescent="0.25">
      <c r="A338" s="40" t="s">
        <v>20</v>
      </c>
      <c r="B338" s="40" t="s">
        <v>810</v>
      </c>
      <c r="C338" s="40" t="s">
        <v>811</v>
      </c>
      <c r="D338" s="40" t="s">
        <v>800</v>
      </c>
      <c r="E338" s="40" t="s">
        <v>801</v>
      </c>
      <c r="F338" s="41">
        <v>44742</v>
      </c>
      <c r="G338" s="41">
        <v>44865</v>
      </c>
      <c r="H338" s="43">
        <v>1013075.62</v>
      </c>
      <c r="I338" s="40" t="s">
        <v>31</v>
      </c>
      <c r="J338" s="40">
        <v>120</v>
      </c>
      <c r="K338" s="40">
        <v>0</v>
      </c>
      <c r="L338" s="42">
        <v>0</v>
      </c>
      <c r="M338" s="51">
        <v>0</v>
      </c>
      <c r="N338" s="42">
        <v>0</v>
      </c>
      <c r="O338" s="42">
        <v>0</v>
      </c>
      <c r="P338" s="42" t="s">
        <v>19</v>
      </c>
      <c r="Q338" s="42">
        <v>0</v>
      </c>
      <c r="R338" s="42">
        <v>0</v>
      </c>
    </row>
    <row r="339" spans="1:18" x14ac:dyDescent="0.25">
      <c r="A339" s="40" t="s">
        <v>20</v>
      </c>
      <c r="B339" s="40" t="s">
        <v>812</v>
      </c>
      <c r="C339" s="40" t="s">
        <v>813</v>
      </c>
      <c r="D339" s="40" t="s">
        <v>125</v>
      </c>
      <c r="E339" s="40" t="s">
        <v>126</v>
      </c>
      <c r="F339" s="41">
        <v>44773</v>
      </c>
      <c r="G339" s="41">
        <v>45138</v>
      </c>
      <c r="H339" s="43">
        <v>50000000</v>
      </c>
      <c r="I339" s="40" t="s">
        <v>31</v>
      </c>
      <c r="J339" s="40">
        <v>365</v>
      </c>
      <c r="K339" s="40">
        <v>2.5000000000000001E-2</v>
      </c>
      <c r="L339" s="42">
        <v>-1250000</v>
      </c>
      <c r="M339" s="51">
        <v>0</v>
      </c>
      <c r="N339" s="42">
        <v>0</v>
      </c>
      <c r="O339" s="42">
        <v>-1250000</v>
      </c>
      <c r="P339" s="42" t="s">
        <v>19</v>
      </c>
      <c r="Q339" s="42">
        <v>-212328.76712328766</v>
      </c>
      <c r="R339" s="42">
        <v>-1037671.2328767123</v>
      </c>
    </row>
    <row r="340" spans="1:18" x14ac:dyDescent="0.25">
      <c r="A340" s="40" t="s">
        <v>20</v>
      </c>
      <c r="B340" s="40" t="s">
        <v>814</v>
      </c>
      <c r="C340" s="40" t="s">
        <v>815</v>
      </c>
      <c r="D340" s="40" t="s">
        <v>289</v>
      </c>
      <c r="E340" s="40" t="s">
        <v>290</v>
      </c>
      <c r="F340" s="41">
        <v>44764</v>
      </c>
      <c r="G340" s="41">
        <v>44949</v>
      </c>
      <c r="H340" s="43">
        <v>10000000</v>
      </c>
      <c r="I340" s="40" t="s">
        <v>31</v>
      </c>
      <c r="J340" s="40">
        <v>185</v>
      </c>
      <c r="K340" s="40">
        <v>6.3499999999999997E-3</v>
      </c>
      <c r="L340" s="42">
        <v>-32631.944444444442</v>
      </c>
      <c r="M340" s="51">
        <v>1.7999999999999999E-2</v>
      </c>
      <c r="N340" s="42">
        <v>-92499.999999999985</v>
      </c>
      <c r="O340" s="42">
        <v>-125131.94444444442</v>
      </c>
      <c r="P340" s="42" t="s">
        <v>19</v>
      </c>
      <c r="Q340" s="42">
        <v>-48023.611111111102</v>
      </c>
      <c r="R340" s="42">
        <v>-77108.333333333328</v>
      </c>
    </row>
    <row r="341" spans="1:18" x14ac:dyDescent="0.25">
      <c r="A341" s="40" t="s">
        <v>20</v>
      </c>
      <c r="B341" s="40" t="s">
        <v>816</v>
      </c>
      <c r="C341" s="40" t="s">
        <v>817</v>
      </c>
      <c r="D341" s="40" t="s">
        <v>818</v>
      </c>
      <c r="E341" s="40" t="s">
        <v>819</v>
      </c>
      <c r="F341" s="41">
        <v>44834</v>
      </c>
      <c r="G341" s="41">
        <v>44835</v>
      </c>
      <c r="H341" s="43">
        <v>3450694.1</v>
      </c>
      <c r="I341" s="40" t="s">
        <v>31</v>
      </c>
      <c r="J341" s="40">
        <v>1</v>
      </c>
      <c r="K341" s="40">
        <v>0</v>
      </c>
      <c r="L341" s="42">
        <v>0</v>
      </c>
      <c r="M341" s="51">
        <v>0</v>
      </c>
      <c r="N341" s="42">
        <v>0</v>
      </c>
      <c r="O341" s="42">
        <v>0</v>
      </c>
      <c r="P341" s="42" t="s">
        <v>19</v>
      </c>
      <c r="Q341" s="42">
        <v>0</v>
      </c>
      <c r="R341" s="42">
        <v>0</v>
      </c>
    </row>
    <row r="342" spans="1:18" x14ac:dyDescent="0.25">
      <c r="A342" s="40" t="s">
        <v>20</v>
      </c>
      <c r="B342" s="40" t="s">
        <v>820</v>
      </c>
      <c r="C342" s="40" t="s">
        <v>821</v>
      </c>
      <c r="D342" s="40" t="s">
        <v>750</v>
      </c>
      <c r="E342" s="40" t="s">
        <v>751</v>
      </c>
      <c r="F342" s="41">
        <v>44834</v>
      </c>
      <c r="G342" s="41">
        <v>44865</v>
      </c>
      <c r="H342" s="43">
        <v>4979939.37</v>
      </c>
      <c r="I342" s="40" t="s">
        <v>31</v>
      </c>
      <c r="J342" s="40">
        <v>31</v>
      </c>
      <c r="K342" s="40">
        <v>1.1930000000000001E-2</v>
      </c>
      <c r="L342" s="42">
        <v>-5115.9193811308342</v>
      </c>
      <c r="M342" s="51">
        <v>2.3E-2</v>
      </c>
      <c r="N342" s="42">
        <v>-9863.0465855833336</v>
      </c>
      <c r="O342" s="42">
        <v>-14978.965966714168</v>
      </c>
      <c r="P342" s="42" t="s">
        <v>19</v>
      </c>
      <c r="Q342" s="42">
        <v>-483.19245053916671</v>
      </c>
      <c r="R342" s="42">
        <v>-14495.773516175001</v>
      </c>
    </row>
    <row r="343" spans="1:18" x14ac:dyDescent="0.25">
      <c r="A343" s="40" t="s">
        <v>20</v>
      </c>
      <c r="B343" s="40" t="s">
        <v>822</v>
      </c>
      <c r="C343" s="40" t="s">
        <v>823</v>
      </c>
      <c r="D343" s="40" t="s">
        <v>824</v>
      </c>
      <c r="E343" s="40" t="s">
        <v>825</v>
      </c>
      <c r="F343" s="41">
        <v>44834</v>
      </c>
      <c r="G343" s="41">
        <v>44926</v>
      </c>
      <c r="H343" s="43">
        <v>1926226.25</v>
      </c>
      <c r="I343" s="40" t="s">
        <v>31</v>
      </c>
      <c r="J343" s="40">
        <v>90</v>
      </c>
      <c r="K343" s="40">
        <v>0</v>
      </c>
      <c r="L343" s="42">
        <v>0</v>
      </c>
      <c r="M343" s="51">
        <v>0</v>
      </c>
      <c r="N343" s="42">
        <v>0</v>
      </c>
      <c r="O343" s="42">
        <v>0</v>
      </c>
      <c r="P343" s="42" t="s">
        <v>19</v>
      </c>
      <c r="Q343" s="42">
        <v>0</v>
      </c>
      <c r="R343" s="42">
        <v>0</v>
      </c>
    </row>
    <row r="344" spans="1:18" x14ac:dyDescent="0.25">
      <c r="A344" s="40" t="s">
        <v>20</v>
      </c>
      <c r="B344" s="40" t="s">
        <v>822</v>
      </c>
      <c r="C344" s="40" t="s">
        <v>823</v>
      </c>
      <c r="D344" s="40" t="s">
        <v>824</v>
      </c>
      <c r="E344" s="40" t="s">
        <v>825</v>
      </c>
      <c r="F344" s="41">
        <v>44834</v>
      </c>
      <c r="G344" s="41">
        <v>44926</v>
      </c>
      <c r="H344" s="43">
        <v>1949763.24</v>
      </c>
      <c r="I344" s="40" t="s">
        <v>31</v>
      </c>
      <c r="J344" s="40">
        <v>90</v>
      </c>
      <c r="K344" s="40">
        <v>0</v>
      </c>
      <c r="L344" s="42">
        <v>0</v>
      </c>
      <c r="M344" s="51">
        <v>0</v>
      </c>
      <c r="N344" s="42">
        <v>0</v>
      </c>
      <c r="O344" s="42">
        <v>0</v>
      </c>
      <c r="P344" s="42" t="s">
        <v>19</v>
      </c>
      <c r="Q344" s="42">
        <v>0</v>
      </c>
      <c r="R344" s="42">
        <v>0</v>
      </c>
    </row>
    <row r="345" spans="1:18" x14ac:dyDescent="0.25">
      <c r="A345" s="40" t="s">
        <v>20</v>
      </c>
      <c r="B345" s="40" t="s">
        <v>822</v>
      </c>
      <c r="C345" s="40" t="s">
        <v>823</v>
      </c>
      <c r="D345" s="40" t="s">
        <v>824</v>
      </c>
      <c r="E345" s="40" t="s">
        <v>825</v>
      </c>
      <c r="F345" s="41">
        <v>44834</v>
      </c>
      <c r="G345" s="41">
        <v>44926</v>
      </c>
      <c r="H345" s="43">
        <v>1973300.23</v>
      </c>
      <c r="I345" s="40" t="s">
        <v>31</v>
      </c>
      <c r="J345" s="40">
        <v>90</v>
      </c>
      <c r="K345" s="40">
        <v>0</v>
      </c>
      <c r="L345" s="42">
        <v>0</v>
      </c>
      <c r="M345" s="51">
        <v>0</v>
      </c>
      <c r="N345" s="42">
        <v>0</v>
      </c>
      <c r="O345" s="42">
        <v>0</v>
      </c>
      <c r="P345" s="42" t="s">
        <v>19</v>
      </c>
      <c r="Q345" s="42">
        <v>0</v>
      </c>
      <c r="R345" s="42">
        <v>0</v>
      </c>
    </row>
    <row r="346" spans="1:18" x14ac:dyDescent="0.25">
      <c r="A346" s="40" t="s">
        <v>20</v>
      </c>
      <c r="B346" s="40" t="s">
        <v>822</v>
      </c>
      <c r="C346" s="40" t="s">
        <v>823</v>
      </c>
      <c r="D346" s="40" t="s">
        <v>824</v>
      </c>
      <c r="E346" s="40" t="s">
        <v>825</v>
      </c>
      <c r="F346" s="41">
        <v>44834</v>
      </c>
      <c r="G346" s="41">
        <v>44926</v>
      </c>
      <c r="H346" s="43">
        <v>1996837.22</v>
      </c>
      <c r="I346" s="40" t="s">
        <v>31</v>
      </c>
      <c r="J346" s="40">
        <v>90</v>
      </c>
      <c r="K346" s="40">
        <v>0</v>
      </c>
      <c r="L346" s="42">
        <v>0</v>
      </c>
      <c r="M346" s="51">
        <v>0</v>
      </c>
      <c r="N346" s="42">
        <v>0</v>
      </c>
      <c r="O346" s="42">
        <v>0</v>
      </c>
      <c r="P346" s="42" t="s">
        <v>19</v>
      </c>
      <c r="Q346" s="42">
        <v>0</v>
      </c>
      <c r="R346" s="42">
        <v>0</v>
      </c>
    </row>
    <row r="347" spans="1:18" x14ac:dyDescent="0.25">
      <c r="A347" s="40" t="s">
        <v>20</v>
      </c>
      <c r="B347" s="40" t="s">
        <v>826</v>
      </c>
      <c r="C347" s="40" t="s">
        <v>827</v>
      </c>
      <c r="D347" s="40" t="s">
        <v>800</v>
      </c>
      <c r="E347" s="40" t="s">
        <v>801</v>
      </c>
      <c r="F347" s="41">
        <v>44834</v>
      </c>
      <c r="G347" s="41">
        <v>44926</v>
      </c>
      <c r="H347" s="43">
        <v>991664.02</v>
      </c>
      <c r="I347" s="40" t="s">
        <v>31</v>
      </c>
      <c r="J347" s="40">
        <v>90</v>
      </c>
      <c r="K347" s="40">
        <v>0</v>
      </c>
      <c r="L347" s="42">
        <v>0</v>
      </c>
      <c r="M347" s="51">
        <v>0</v>
      </c>
      <c r="N347" s="42">
        <v>0</v>
      </c>
      <c r="O347" s="42">
        <v>0</v>
      </c>
      <c r="P347" s="42" t="s">
        <v>19</v>
      </c>
      <c r="Q347" s="42">
        <v>0</v>
      </c>
      <c r="R347" s="42">
        <v>0</v>
      </c>
    </row>
    <row r="348" spans="1:18" x14ac:dyDescent="0.25">
      <c r="A348" s="40" t="s">
        <v>20</v>
      </c>
      <c r="B348" s="40" t="s">
        <v>826</v>
      </c>
      <c r="C348" s="40" t="s">
        <v>827</v>
      </c>
      <c r="D348" s="40" t="s">
        <v>800</v>
      </c>
      <c r="E348" s="40" t="s">
        <v>801</v>
      </c>
      <c r="F348" s="41">
        <v>44834</v>
      </c>
      <c r="G348" s="41">
        <v>44926</v>
      </c>
      <c r="H348" s="43">
        <v>1002993.36</v>
      </c>
      <c r="I348" s="40" t="s">
        <v>31</v>
      </c>
      <c r="J348" s="40">
        <v>90</v>
      </c>
      <c r="K348" s="40">
        <v>0</v>
      </c>
      <c r="L348" s="42">
        <v>0</v>
      </c>
      <c r="M348" s="51">
        <v>0</v>
      </c>
      <c r="N348" s="42">
        <v>0</v>
      </c>
      <c r="O348" s="42">
        <v>0</v>
      </c>
      <c r="P348" s="42" t="s">
        <v>19</v>
      </c>
      <c r="Q348" s="42">
        <v>0</v>
      </c>
      <c r="R348" s="42">
        <v>0</v>
      </c>
    </row>
    <row r="349" spans="1:18" x14ac:dyDescent="0.25">
      <c r="A349" s="40" t="s">
        <v>20</v>
      </c>
      <c r="B349" s="40" t="s">
        <v>826</v>
      </c>
      <c r="C349" s="40" t="s">
        <v>827</v>
      </c>
      <c r="D349" s="40" t="s">
        <v>800</v>
      </c>
      <c r="E349" s="40" t="s">
        <v>801</v>
      </c>
      <c r="F349" s="41">
        <v>44834</v>
      </c>
      <c r="G349" s="41">
        <v>44926</v>
      </c>
      <c r="H349" s="43">
        <v>1014322.7</v>
      </c>
      <c r="I349" s="40" t="s">
        <v>31</v>
      </c>
      <c r="J349" s="40">
        <v>90</v>
      </c>
      <c r="K349" s="40">
        <v>0</v>
      </c>
      <c r="L349" s="42">
        <v>0</v>
      </c>
      <c r="M349" s="51">
        <v>0</v>
      </c>
      <c r="N349" s="42">
        <v>0</v>
      </c>
      <c r="O349" s="42">
        <v>0</v>
      </c>
      <c r="P349" s="42" t="s">
        <v>19</v>
      </c>
      <c r="Q349" s="42">
        <v>0</v>
      </c>
      <c r="R349" s="42">
        <v>0</v>
      </c>
    </row>
    <row r="350" spans="1:18" x14ac:dyDescent="0.25">
      <c r="A350" s="40" t="s">
        <v>20</v>
      </c>
      <c r="B350" s="40" t="s">
        <v>826</v>
      </c>
      <c r="C350" s="40" t="s">
        <v>827</v>
      </c>
      <c r="D350" s="40" t="s">
        <v>800</v>
      </c>
      <c r="E350" s="40" t="s">
        <v>801</v>
      </c>
      <c r="F350" s="41">
        <v>44834</v>
      </c>
      <c r="G350" s="41">
        <v>44926</v>
      </c>
      <c r="H350" s="43">
        <v>1025652.04</v>
      </c>
      <c r="I350" s="40" t="s">
        <v>31</v>
      </c>
      <c r="J350" s="40">
        <v>90</v>
      </c>
      <c r="K350" s="40">
        <v>0</v>
      </c>
      <c r="L350" s="42">
        <v>0</v>
      </c>
      <c r="M350" s="51">
        <v>0</v>
      </c>
      <c r="N350" s="42">
        <v>0</v>
      </c>
      <c r="O350" s="42">
        <v>0</v>
      </c>
      <c r="P350" s="42" t="s">
        <v>19</v>
      </c>
      <c r="Q350" s="42">
        <v>0</v>
      </c>
      <c r="R350" s="42">
        <v>0</v>
      </c>
    </row>
    <row r="351" spans="1:18" x14ac:dyDescent="0.25">
      <c r="A351" s="40" t="s">
        <v>20</v>
      </c>
      <c r="B351" s="40" t="s">
        <v>828</v>
      </c>
      <c r="C351" s="40" t="s">
        <v>829</v>
      </c>
      <c r="D351" s="40" t="s">
        <v>780</v>
      </c>
      <c r="E351" s="40" t="s">
        <v>781</v>
      </c>
      <c r="F351" s="41">
        <v>44788</v>
      </c>
      <c r="G351" s="41">
        <v>44880</v>
      </c>
      <c r="H351" s="43">
        <v>7152682.1100000003</v>
      </c>
      <c r="I351" s="40" t="s">
        <v>31</v>
      </c>
      <c r="J351" s="40">
        <v>92</v>
      </c>
      <c r="K351" s="40">
        <v>3.2100000000000002E-3</v>
      </c>
      <c r="L351" s="42">
        <v>-5867.5835575700003</v>
      </c>
      <c r="M351" s="51">
        <v>8.9999999999999993E-3</v>
      </c>
      <c r="N351" s="42">
        <v>-16451.168852999999</v>
      </c>
      <c r="O351" s="42">
        <v>-22318.752410569999</v>
      </c>
      <c r="P351" s="42" t="s">
        <v>19</v>
      </c>
      <c r="Q351" s="42">
        <v>-11401.971340182501</v>
      </c>
      <c r="R351" s="42">
        <v>-10916.7810703875</v>
      </c>
    </row>
    <row r="352" spans="1:18" x14ac:dyDescent="0.25">
      <c r="A352" s="40" t="s">
        <v>20</v>
      </c>
      <c r="B352" s="40" t="s">
        <v>830</v>
      </c>
      <c r="C352" s="40" t="s">
        <v>831</v>
      </c>
      <c r="D352" s="40" t="s">
        <v>750</v>
      </c>
      <c r="E352" s="40" t="s">
        <v>751</v>
      </c>
      <c r="F352" s="41">
        <v>44834</v>
      </c>
      <c r="G352" s="41">
        <v>44865</v>
      </c>
      <c r="H352" s="43">
        <v>4471591.0199999996</v>
      </c>
      <c r="I352" s="40" t="s">
        <v>31</v>
      </c>
      <c r="J352" s="40">
        <v>31</v>
      </c>
      <c r="K352" s="40">
        <v>2.3800000000000002E-2</v>
      </c>
      <c r="L352" s="42">
        <v>-9164.2773737666666</v>
      </c>
      <c r="M352" s="51">
        <v>0</v>
      </c>
      <c r="N352" s="42">
        <v>0</v>
      </c>
      <c r="O352" s="42">
        <v>-9164.2773737666666</v>
      </c>
      <c r="P352" s="42" t="s">
        <v>19</v>
      </c>
      <c r="Q352" s="42">
        <v>-295.62185076666668</v>
      </c>
      <c r="R352" s="42">
        <v>-8868.6555229999994</v>
      </c>
    </row>
    <row r="353" spans="1:18" x14ac:dyDescent="0.25">
      <c r="A353" s="40" t="s">
        <v>20</v>
      </c>
      <c r="B353" s="40" t="s">
        <v>832</v>
      </c>
      <c r="C353" s="40" t="s">
        <v>833</v>
      </c>
      <c r="D353" s="40" t="s">
        <v>834</v>
      </c>
      <c r="E353" s="40" t="s">
        <v>835</v>
      </c>
      <c r="F353" s="41">
        <v>44834</v>
      </c>
      <c r="G353" s="41">
        <v>44865</v>
      </c>
      <c r="H353" s="43">
        <v>645873.29</v>
      </c>
      <c r="I353" s="40" t="s">
        <v>31</v>
      </c>
      <c r="J353" s="40">
        <v>30</v>
      </c>
      <c r="K353" s="40">
        <v>0</v>
      </c>
      <c r="L353" s="42">
        <v>0</v>
      </c>
      <c r="M353" s="51">
        <v>0</v>
      </c>
      <c r="N353" s="42">
        <v>0</v>
      </c>
      <c r="O353" s="42">
        <v>0</v>
      </c>
      <c r="P353" s="42" t="s">
        <v>19</v>
      </c>
      <c r="Q353" s="42">
        <v>0</v>
      </c>
      <c r="R353" s="42">
        <v>0</v>
      </c>
    </row>
    <row r="354" spans="1:18" x14ac:dyDescent="0.25">
      <c r="A354" s="40" t="s">
        <v>20</v>
      </c>
      <c r="B354" s="40" t="s">
        <v>832</v>
      </c>
      <c r="C354" s="40" t="s">
        <v>833</v>
      </c>
      <c r="D354" s="40" t="s">
        <v>834</v>
      </c>
      <c r="E354" s="40" t="s">
        <v>835</v>
      </c>
      <c r="F354" s="41">
        <v>44834</v>
      </c>
      <c r="G354" s="41">
        <v>44865</v>
      </c>
      <c r="H354" s="43">
        <v>655553.29</v>
      </c>
      <c r="I354" s="40" t="s">
        <v>31</v>
      </c>
      <c r="J354" s="40">
        <v>30</v>
      </c>
      <c r="K354" s="40">
        <v>0</v>
      </c>
      <c r="L354" s="42">
        <v>0</v>
      </c>
      <c r="M354" s="51">
        <v>0</v>
      </c>
      <c r="N354" s="42">
        <v>0</v>
      </c>
      <c r="O354" s="42">
        <v>0</v>
      </c>
      <c r="P354" s="42" t="s">
        <v>19</v>
      </c>
      <c r="Q354" s="42">
        <v>0</v>
      </c>
      <c r="R354" s="42">
        <v>0</v>
      </c>
    </row>
    <row r="355" spans="1:18" x14ac:dyDescent="0.25">
      <c r="A355" s="40" t="s">
        <v>20</v>
      </c>
      <c r="B355" s="40" t="s">
        <v>836</v>
      </c>
      <c r="C355" s="40" t="s">
        <v>837</v>
      </c>
      <c r="D355" s="40" t="s">
        <v>838</v>
      </c>
      <c r="E355" s="40" t="s">
        <v>839</v>
      </c>
      <c r="F355" s="41">
        <v>44834</v>
      </c>
      <c r="G355" s="41">
        <v>44926</v>
      </c>
      <c r="H355" s="43">
        <v>559987</v>
      </c>
      <c r="I355" s="40" t="s">
        <v>31</v>
      </c>
      <c r="J355" s="40">
        <v>92</v>
      </c>
      <c r="K355" s="40">
        <v>1.1930000000000001E-2</v>
      </c>
      <c r="L355" s="42">
        <v>-1707.2759214444445</v>
      </c>
      <c r="M355" s="51">
        <v>1.0500000000000001E-2</v>
      </c>
      <c r="N355" s="42">
        <v>-1502.6317833333333</v>
      </c>
      <c r="O355" s="42">
        <v>-3209.9077047777778</v>
      </c>
      <c r="P355" s="42" t="s">
        <v>19</v>
      </c>
      <c r="Q355" s="42">
        <v>-34.890301138888887</v>
      </c>
      <c r="R355" s="42">
        <v>-3175.0174036388889</v>
      </c>
    </row>
    <row r="356" spans="1:18" x14ac:dyDescent="0.25">
      <c r="A356" s="40" t="s">
        <v>20</v>
      </c>
      <c r="B356" s="40" t="s">
        <v>840</v>
      </c>
      <c r="C356" s="40" t="s">
        <v>841</v>
      </c>
      <c r="D356" s="40" t="s">
        <v>842</v>
      </c>
      <c r="E356" s="40" t="s">
        <v>843</v>
      </c>
      <c r="F356" s="41">
        <v>44681</v>
      </c>
      <c r="G356" s="41">
        <v>44865</v>
      </c>
      <c r="H356" s="43">
        <v>340000</v>
      </c>
      <c r="I356" s="40" t="s">
        <v>31</v>
      </c>
      <c r="J356" s="40">
        <v>184</v>
      </c>
      <c r="K356" s="40">
        <v>4.4999999999999998E-2</v>
      </c>
      <c r="L356" s="42">
        <v>-7819.9999999999991</v>
      </c>
      <c r="M356" s="51">
        <v>0</v>
      </c>
      <c r="N356" s="42">
        <v>0</v>
      </c>
      <c r="O356" s="42">
        <v>-7819.9999999999991</v>
      </c>
      <c r="P356" s="42" t="s">
        <v>19</v>
      </c>
      <c r="Q356" s="42">
        <v>-6545</v>
      </c>
      <c r="R356" s="42">
        <v>-1274.9999999999998</v>
      </c>
    </row>
    <row r="357" spans="1:18" x14ac:dyDescent="0.25">
      <c r="A357" s="40" t="s">
        <v>20</v>
      </c>
      <c r="B357" s="40" t="s">
        <v>844</v>
      </c>
      <c r="C357" s="40" t="s">
        <v>845</v>
      </c>
      <c r="D357" s="40" t="s">
        <v>846</v>
      </c>
      <c r="E357" s="40" t="s">
        <v>847</v>
      </c>
      <c r="F357" s="41">
        <v>44834</v>
      </c>
      <c r="G357" s="41">
        <v>44926</v>
      </c>
      <c r="H357" s="43">
        <v>415384.65</v>
      </c>
      <c r="I357" s="40" t="s">
        <v>31</v>
      </c>
      <c r="J357" s="40">
        <v>92</v>
      </c>
      <c r="K357" s="40">
        <v>1.1930000000000001E-2</v>
      </c>
      <c r="L357" s="42">
        <v>-1266.4154901500001</v>
      </c>
      <c r="M357" s="51">
        <v>3.2500000000000001E-2</v>
      </c>
      <c r="N357" s="42">
        <v>-3450.0002875</v>
      </c>
      <c r="O357" s="42">
        <v>-4716.4157776499997</v>
      </c>
      <c r="P357" s="42" t="s">
        <v>19</v>
      </c>
      <c r="Q357" s="42">
        <v>-51.265388887499995</v>
      </c>
      <c r="R357" s="42">
        <v>-4665.1503887624995</v>
      </c>
    </row>
    <row r="358" spans="1:18" x14ac:dyDescent="0.25">
      <c r="A358" s="40" t="s">
        <v>20</v>
      </c>
      <c r="B358" s="40" t="s">
        <v>848</v>
      </c>
      <c r="C358" s="40" t="s">
        <v>849</v>
      </c>
      <c r="D358" s="40" t="s">
        <v>780</v>
      </c>
      <c r="E358" s="40" t="s">
        <v>781</v>
      </c>
      <c r="F358" s="41">
        <v>44789</v>
      </c>
      <c r="G358" s="41">
        <v>44880</v>
      </c>
      <c r="H358" s="43">
        <v>529320.62</v>
      </c>
      <c r="I358" s="40" t="s">
        <v>31</v>
      </c>
      <c r="J358" s="40">
        <v>91</v>
      </c>
      <c r="K358" s="40">
        <v>3.2100000000000002E-3</v>
      </c>
      <c r="L358" s="42">
        <v>-429.49957307833336</v>
      </c>
      <c r="M358" s="51">
        <v>8.9999999999999993E-3</v>
      </c>
      <c r="N358" s="42">
        <v>-1204.2044104999998</v>
      </c>
      <c r="O358" s="42">
        <v>-1633.703983578333</v>
      </c>
      <c r="P358" s="42" t="s">
        <v>19</v>
      </c>
      <c r="Q358" s="42">
        <v>-825.8283873033331</v>
      </c>
      <c r="R358" s="42">
        <v>-807.87559627499991</v>
      </c>
    </row>
    <row r="359" spans="1:18" x14ac:dyDescent="0.25">
      <c r="A359" s="40" t="s">
        <v>20</v>
      </c>
      <c r="B359" s="40" t="s">
        <v>850</v>
      </c>
      <c r="C359" s="40" t="s">
        <v>851</v>
      </c>
      <c r="D359" s="40" t="s">
        <v>85</v>
      </c>
      <c r="E359" s="40" t="s">
        <v>41</v>
      </c>
      <c r="F359" s="41">
        <v>44743</v>
      </c>
      <c r="G359" s="41">
        <v>44835</v>
      </c>
      <c r="H359" s="43">
        <v>1080022.83</v>
      </c>
      <c r="I359" s="40" t="s">
        <v>31</v>
      </c>
      <c r="J359" s="40">
        <v>92</v>
      </c>
      <c r="K359" s="40">
        <v>0</v>
      </c>
      <c r="L359" s="42">
        <v>0</v>
      </c>
      <c r="M359" s="51">
        <v>1.2500000000000001E-2</v>
      </c>
      <c r="N359" s="42">
        <v>-3450.0729291666667</v>
      </c>
      <c r="O359" s="42">
        <v>-3450.0729291666667</v>
      </c>
      <c r="P359" s="42" t="s">
        <v>19</v>
      </c>
      <c r="Q359" s="42">
        <v>-3450.0729291666667</v>
      </c>
      <c r="R359" s="42">
        <v>0</v>
      </c>
    </row>
    <row r="360" spans="1:18" x14ac:dyDescent="0.25">
      <c r="A360" s="40" t="s">
        <v>20</v>
      </c>
      <c r="B360" s="40" t="s">
        <v>852</v>
      </c>
      <c r="C360" s="40" t="s">
        <v>853</v>
      </c>
      <c r="D360" s="40" t="s">
        <v>854</v>
      </c>
      <c r="E360" s="40" t="s">
        <v>855</v>
      </c>
      <c r="F360" s="41">
        <v>44834</v>
      </c>
      <c r="G360" s="41">
        <v>44864</v>
      </c>
      <c r="H360" s="43">
        <v>470780.8</v>
      </c>
      <c r="I360" s="40" t="s">
        <v>31</v>
      </c>
      <c r="J360" s="40">
        <v>30</v>
      </c>
      <c r="K360" s="40">
        <v>3.7499999999999999E-2</v>
      </c>
      <c r="L360" s="42">
        <v>-1471.1899999999998</v>
      </c>
      <c r="M360" s="51">
        <v>0</v>
      </c>
      <c r="N360" s="42">
        <v>0</v>
      </c>
      <c r="O360" s="42">
        <v>-1471.1899999999998</v>
      </c>
      <c r="P360" s="42" t="s">
        <v>19</v>
      </c>
      <c r="Q360" s="42">
        <v>-49.039666666666662</v>
      </c>
      <c r="R360" s="42">
        <v>-1422.1503333333333</v>
      </c>
    </row>
    <row r="361" spans="1:18" x14ac:dyDescent="0.25">
      <c r="A361" s="40" t="s">
        <v>20</v>
      </c>
      <c r="B361" s="40" t="s">
        <v>856</v>
      </c>
      <c r="C361" s="40" t="s">
        <v>857</v>
      </c>
      <c r="D361" s="40" t="s">
        <v>846</v>
      </c>
      <c r="E361" s="40" t="s">
        <v>847</v>
      </c>
      <c r="F361" s="41">
        <v>44834</v>
      </c>
      <c r="G361" s="41">
        <v>44864</v>
      </c>
      <c r="H361" s="43">
        <v>470780.8</v>
      </c>
      <c r="I361" s="40" t="s">
        <v>31</v>
      </c>
      <c r="J361" s="40">
        <v>30</v>
      </c>
      <c r="K361" s="40">
        <v>3.7499999999999999E-2</v>
      </c>
      <c r="L361" s="42">
        <v>-1471.1899999999998</v>
      </c>
      <c r="M361" s="51">
        <v>0</v>
      </c>
      <c r="N361" s="42">
        <v>0</v>
      </c>
      <c r="O361" s="42">
        <v>-1471.1899999999998</v>
      </c>
      <c r="P361" s="42" t="s">
        <v>19</v>
      </c>
      <c r="Q361" s="42">
        <v>-49.039666666666662</v>
      </c>
      <c r="R361" s="42">
        <v>-1422.1503333333333</v>
      </c>
    </row>
    <row r="362" spans="1:18" x14ac:dyDescent="0.25">
      <c r="A362" s="40" t="s">
        <v>20</v>
      </c>
      <c r="B362" s="40" t="s">
        <v>858</v>
      </c>
      <c r="C362" s="40" t="s">
        <v>859</v>
      </c>
      <c r="D362" s="40" t="s">
        <v>834</v>
      </c>
      <c r="E362" s="40" t="s">
        <v>835</v>
      </c>
      <c r="F362" s="41">
        <v>44834</v>
      </c>
      <c r="G362" s="41">
        <v>44926</v>
      </c>
      <c r="H362" s="43">
        <v>152760.31</v>
      </c>
      <c r="I362" s="40" t="s">
        <v>31</v>
      </c>
      <c r="J362" s="40">
        <v>90</v>
      </c>
      <c r="K362" s="40">
        <v>0</v>
      </c>
      <c r="L362" s="42">
        <v>0</v>
      </c>
      <c r="M362" s="51">
        <v>0</v>
      </c>
      <c r="N362" s="42">
        <v>0</v>
      </c>
      <c r="O362" s="42">
        <v>0</v>
      </c>
      <c r="P362" s="42" t="s">
        <v>19</v>
      </c>
      <c r="Q362" s="42">
        <v>0</v>
      </c>
      <c r="R362" s="42">
        <v>0</v>
      </c>
    </row>
    <row r="363" spans="1:18" x14ac:dyDescent="0.25">
      <c r="A363" s="40" t="s">
        <v>20</v>
      </c>
      <c r="B363" s="40" t="s">
        <v>858</v>
      </c>
      <c r="C363" s="40" t="s">
        <v>859</v>
      </c>
      <c r="D363" s="40" t="s">
        <v>834</v>
      </c>
      <c r="E363" s="40" t="s">
        <v>835</v>
      </c>
      <c r="F363" s="41">
        <v>44834</v>
      </c>
      <c r="G363" s="41">
        <v>44926</v>
      </c>
      <c r="H363" s="43">
        <v>163443.31</v>
      </c>
      <c r="I363" s="40" t="s">
        <v>31</v>
      </c>
      <c r="J363" s="40">
        <v>90</v>
      </c>
      <c r="K363" s="40">
        <v>0</v>
      </c>
      <c r="L363" s="42">
        <v>0</v>
      </c>
      <c r="M363" s="51">
        <v>0</v>
      </c>
      <c r="N363" s="42">
        <v>0</v>
      </c>
      <c r="O363" s="42">
        <v>0</v>
      </c>
      <c r="P363" s="42" t="s">
        <v>19</v>
      </c>
      <c r="Q363" s="42">
        <v>0</v>
      </c>
      <c r="R363" s="42">
        <v>0</v>
      </c>
    </row>
    <row r="364" spans="1:18" x14ac:dyDescent="0.25">
      <c r="A364" s="40" t="s">
        <v>20</v>
      </c>
      <c r="B364" s="40" t="s">
        <v>858</v>
      </c>
      <c r="C364" s="40" t="s">
        <v>859</v>
      </c>
      <c r="D364" s="40" t="s">
        <v>834</v>
      </c>
      <c r="E364" s="40" t="s">
        <v>835</v>
      </c>
      <c r="F364" s="41">
        <v>44834</v>
      </c>
      <c r="G364" s="41">
        <v>44926</v>
      </c>
      <c r="H364" s="43">
        <v>174126.31</v>
      </c>
      <c r="I364" s="40" t="s">
        <v>31</v>
      </c>
      <c r="J364" s="40">
        <v>90</v>
      </c>
      <c r="K364" s="40">
        <v>0</v>
      </c>
      <c r="L364" s="42">
        <v>0</v>
      </c>
      <c r="M364" s="51">
        <v>0</v>
      </c>
      <c r="N364" s="42">
        <v>0</v>
      </c>
      <c r="O364" s="42">
        <v>0</v>
      </c>
      <c r="P364" s="42" t="s">
        <v>19</v>
      </c>
      <c r="Q364" s="42">
        <v>0</v>
      </c>
      <c r="R364" s="42">
        <v>0</v>
      </c>
    </row>
    <row r="365" spans="1:18" x14ac:dyDescent="0.25">
      <c r="A365" s="40" t="s">
        <v>20</v>
      </c>
      <c r="B365" s="40" t="s">
        <v>858</v>
      </c>
      <c r="C365" s="40" t="s">
        <v>859</v>
      </c>
      <c r="D365" s="40" t="s">
        <v>834</v>
      </c>
      <c r="E365" s="40" t="s">
        <v>835</v>
      </c>
      <c r="F365" s="41">
        <v>44834</v>
      </c>
      <c r="G365" s="41">
        <v>44926</v>
      </c>
      <c r="H365" s="43">
        <v>184809.31</v>
      </c>
      <c r="I365" s="40" t="s">
        <v>31</v>
      </c>
      <c r="J365" s="40">
        <v>90</v>
      </c>
      <c r="K365" s="40">
        <v>0</v>
      </c>
      <c r="L365" s="42">
        <v>0</v>
      </c>
      <c r="M365" s="51">
        <v>0</v>
      </c>
      <c r="N365" s="42">
        <v>0</v>
      </c>
      <c r="O365" s="42">
        <v>0</v>
      </c>
      <c r="P365" s="42" t="s">
        <v>19</v>
      </c>
      <c r="Q365" s="42">
        <v>0</v>
      </c>
      <c r="R365" s="42">
        <v>0</v>
      </c>
    </row>
    <row r="366" spans="1:18" x14ac:dyDescent="0.25">
      <c r="A366" s="40" t="s">
        <v>20</v>
      </c>
      <c r="B366" s="40" t="s">
        <v>860</v>
      </c>
      <c r="C366" s="40" t="s">
        <v>861</v>
      </c>
      <c r="D366" s="40" t="s">
        <v>570</v>
      </c>
      <c r="E366" s="40" t="s">
        <v>41</v>
      </c>
      <c r="F366" s="41">
        <v>44805</v>
      </c>
      <c r="G366" s="41">
        <v>44835</v>
      </c>
      <c r="H366" s="43">
        <v>443930.16</v>
      </c>
      <c r="I366" s="40" t="s">
        <v>31</v>
      </c>
      <c r="J366" s="40">
        <v>30</v>
      </c>
      <c r="K366" s="40">
        <v>5.6800000000000003E-2</v>
      </c>
      <c r="L366" s="42">
        <v>-2101.2694240000001</v>
      </c>
      <c r="M366" s="51">
        <v>0</v>
      </c>
      <c r="N366" s="42">
        <v>0</v>
      </c>
      <c r="O366" s="42">
        <v>-2101.2694240000001</v>
      </c>
      <c r="P366" s="42" t="s">
        <v>19</v>
      </c>
      <c r="Q366" s="42">
        <v>-2101.2694240000001</v>
      </c>
      <c r="R366" s="42">
        <v>0</v>
      </c>
    </row>
    <row r="367" spans="1:18" x14ac:dyDescent="0.25">
      <c r="A367" s="40" t="s">
        <v>20</v>
      </c>
      <c r="B367" s="40" t="s">
        <v>862</v>
      </c>
      <c r="C367" s="40" t="s">
        <v>863</v>
      </c>
      <c r="D367" s="40" t="s">
        <v>570</v>
      </c>
      <c r="E367" s="40" t="s">
        <v>41</v>
      </c>
      <c r="F367" s="41">
        <v>44805</v>
      </c>
      <c r="G367" s="41">
        <v>44835</v>
      </c>
      <c r="H367" s="43">
        <v>436328.19</v>
      </c>
      <c r="I367" s="40" t="s">
        <v>31</v>
      </c>
      <c r="J367" s="40">
        <v>30</v>
      </c>
      <c r="K367" s="40">
        <v>5.6000000000000001E-2</v>
      </c>
      <c r="L367" s="42">
        <v>-2036.1982199999998</v>
      </c>
      <c r="M367" s="51">
        <v>0</v>
      </c>
      <c r="N367" s="42">
        <v>0</v>
      </c>
      <c r="O367" s="42">
        <v>-2036.1982199999998</v>
      </c>
      <c r="P367" s="42" t="s">
        <v>19</v>
      </c>
      <c r="Q367" s="42">
        <v>-2036.1982199999998</v>
      </c>
      <c r="R367" s="42">
        <v>0</v>
      </c>
    </row>
    <row r="368" spans="1:18" x14ac:dyDescent="0.25">
      <c r="A368" s="40" t="s">
        <v>20</v>
      </c>
      <c r="B368" s="40" t="s">
        <v>864</v>
      </c>
      <c r="C368" s="40" t="s">
        <v>865</v>
      </c>
      <c r="D368" s="40" t="s">
        <v>118</v>
      </c>
      <c r="E368" s="40" t="s">
        <v>41</v>
      </c>
      <c r="F368" s="41">
        <v>44743</v>
      </c>
      <c r="G368" s="41">
        <v>44835</v>
      </c>
      <c r="H368" s="43">
        <v>275584.92</v>
      </c>
      <c r="I368" s="40" t="s">
        <v>31</v>
      </c>
      <c r="J368" s="40">
        <v>92</v>
      </c>
      <c r="K368" s="40">
        <v>-1.91E-3</v>
      </c>
      <c r="L368" s="42">
        <v>134.51606150666666</v>
      </c>
      <c r="M368" s="51">
        <v>0.02</v>
      </c>
      <c r="N368" s="42">
        <v>-1408.5451466666666</v>
      </c>
      <c r="O368" s="42">
        <v>-1274.02908516</v>
      </c>
      <c r="P368" s="42" t="s">
        <v>19</v>
      </c>
      <c r="Q368" s="42">
        <v>-1274.02908516</v>
      </c>
      <c r="R368" s="42">
        <v>0</v>
      </c>
    </row>
    <row r="369" spans="1:18" x14ac:dyDescent="0.25">
      <c r="A369" s="40" t="s">
        <v>20</v>
      </c>
      <c r="B369" s="40" t="s">
        <v>866</v>
      </c>
      <c r="C369" s="40" t="s">
        <v>867</v>
      </c>
      <c r="D369" s="40" t="s">
        <v>868</v>
      </c>
      <c r="E369" s="40" t="s">
        <v>869</v>
      </c>
      <c r="F369" s="41">
        <v>44834</v>
      </c>
      <c r="G369" s="41">
        <v>44865</v>
      </c>
      <c r="H369" s="43">
        <v>6165866.2599999998</v>
      </c>
      <c r="I369" s="40" t="s">
        <v>31</v>
      </c>
      <c r="J369" s="40">
        <v>30</v>
      </c>
      <c r="K369" s="40">
        <v>3.9800000000000002E-2</v>
      </c>
      <c r="L369" s="42">
        <v>-20450.123095666666</v>
      </c>
      <c r="M369" s="51">
        <v>0</v>
      </c>
      <c r="N369" s="42">
        <v>0</v>
      </c>
      <c r="O369" s="42">
        <v>-20450.123095666666</v>
      </c>
      <c r="P369" s="42" t="s">
        <v>19</v>
      </c>
      <c r="Q369" s="42">
        <v>-681.67076985555548</v>
      </c>
      <c r="R369" s="42">
        <v>-20450.123095666666</v>
      </c>
    </row>
    <row r="370" spans="1:18" x14ac:dyDescent="0.25">
      <c r="A370" s="40" t="s">
        <v>20</v>
      </c>
      <c r="B370" s="40" t="s">
        <v>870</v>
      </c>
      <c r="C370" s="40" t="s">
        <v>871</v>
      </c>
      <c r="D370" s="40" t="s">
        <v>125</v>
      </c>
      <c r="E370" s="40" t="s">
        <v>126</v>
      </c>
      <c r="F370" s="41">
        <v>44733</v>
      </c>
      <c r="G370" s="41">
        <v>45098</v>
      </c>
      <c r="H370" s="43">
        <v>11238500</v>
      </c>
      <c r="I370" s="40" t="s">
        <v>31</v>
      </c>
      <c r="J370" s="40">
        <v>94</v>
      </c>
      <c r="K370" s="40">
        <v>0</v>
      </c>
      <c r="L370" s="42">
        <v>0</v>
      </c>
      <c r="M370" s="51">
        <v>0</v>
      </c>
      <c r="N370" s="42">
        <v>0</v>
      </c>
      <c r="O370" s="42">
        <v>0</v>
      </c>
      <c r="P370" s="42" t="s">
        <v>19</v>
      </c>
      <c r="Q370" s="42">
        <v>0</v>
      </c>
      <c r="R370" s="42">
        <v>0</v>
      </c>
    </row>
    <row r="371" spans="1:18" x14ac:dyDescent="0.25">
      <c r="A371" s="40" t="s">
        <v>20</v>
      </c>
      <c r="B371" s="40" t="s">
        <v>870</v>
      </c>
      <c r="C371" s="40" t="s">
        <v>871</v>
      </c>
      <c r="D371" s="40" t="s">
        <v>125</v>
      </c>
      <c r="E371" s="40" t="s">
        <v>126</v>
      </c>
      <c r="F371" s="41">
        <v>44757</v>
      </c>
      <c r="G371" s="41">
        <v>44851</v>
      </c>
      <c r="H371" s="43">
        <v>11816000</v>
      </c>
      <c r="I371" s="40" t="s">
        <v>31</v>
      </c>
      <c r="J371" s="40">
        <v>91</v>
      </c>
      <c r="K371" s="40">
        <v>1.3893992152376093E-2</v>
      </c>
      <c r="L371" s="42">
        <v>-40822.806717405729</v>
      </c>
      <c r="M371" s="51">
        <v>1.35E-2</v>
      </c>
      <c r="N371" s="42">
        <v>-39665.193749999999</v>
      </c>
      <c r="O371" s="42">
        <v>-80488.000467405727</v>
      </c>
      <c r="P371" s="42" t="s">
        <v>19</v>
      </c>
      <c r="Q371" s="42">
        <v>-68989.714686347768</v>
      </c>
      <c r="R371" s="42">
        <v>-14151.736345917492</v>
      </c>
    </row>
    <row r="372" spans="1:18" x14ac:dyDescent="0.25">
      <c r="A372" s="40" t="s">
        <v>20</v>
      </c>
      <c r="B372" s="40" t="s">
        <v>872</v>
      </c>
      <c r="C372" s="40" t="s">
        <v>873</v>
      </c>
      <c r="D372" s="40" t="s">
        <v>674</v>
      </c>
      <c r="E372" s="40" t="s">
        <v>675</v>
      </c>
      <c r="F372" s="41">
        <v>44834</v>
      </c>
      <c r="G372" s="41">
        <v>44925</v>
      </c>
      <c r="H372" s="43">
        <v>1096475.3999999999</v>
      </c>
      <c r="I372" s="40" t="s">
        <v>31</v>
      </c>
      <c r="J372" s="40">
        <v>91</v>
      </c>
      <c r="K372" s="40">
        <v>1.1930000000000001E-2</v>
      </c>
      <c r="L372" s="42">
        <v>-3306.5738569500004</v>
      </c>
      <c r="M372" s="51">
        <v>1.35E-2</v>
      </c>
      <c r="N372" s="42">
        <v>-3741.7223024999994</v>
      </c>
      <c r="O372" s="42">
        <v>-7048.2961594499993</v>
      </c>
      <c r="P372" s="42" t="s">
        <v>19</v>
      </c>
      <c r="Q372" s="42">
        <v>-77.453803949999994</v>
      </c>
      <c r="R372" s="42">
        <v>-6970.8423554999999</v>
      </c>
    </row>
    <row r="373" spans="1:18" x14ac:dyDescent="0.25">
      <c r="A373" s="40" t="s">
        <v>20</v>
      </c>
      <c r="B373" s="40" t="s">
        <v>874</v>
      </c>
      <c r="C373" s="40" t="s">
        <v>875</v>
      </c>
      <c r="D373" s="40" t="s">
        <v>125</v>
      </c>
      <c r="E373" s="40" t="s">
        <v>126</v>
      </c>
      <c r="F373" s="41">
        <v>44733</v>
      </c>
      <c r="G373" s="41">
        <v>45098</v>
      </c>
      <c r="H373" s="43">
        <v>6422000</v>
      </c>
      <c r="I373" s="40" t="s">
        <v>31</v>
      </c>
      <c r="J373" s="40">
        <v>94</v>
      </c>
      <c r="K373" s="40">
        <v>0</v>
      </c>
      <c r="L373" s="42">
        <v>0</v>
      </c>
      <c r="M373" s="51">
        <v>0</v>
      </c>
      <c r="N373" s="42">
        <v>0</v>
      </c>
      <c r="O373" s="42">
        <v>0</v>
      </c>
      <c r="P373" s="42" t="s">
        <v>19</v>
      </c>
      <c r="Q373" s="42">
        <v>0</v>
      </c>
      <c r="R373" s="42">
        <v>0</v>
      </c>
    </row>
    <row r="374" spans="1:18" x14ac:dyDescent="0.25">
      <c r="A374" s="40" t="s">
        <v>20</v>
      </c>
      <c r="B374" s="40" t="s">
        <v>874</v>
      </c>
      <c r="C374" s="40" t="s">
        <v>875</v>
      </c>
      <c r="D374" s="40" t="s">
        <v>125</v>
      </c>
      <c r="E374" s="40" t="s">
        <v>126</v>
      </c>
      <c r="F374" s="41">
        <v>44757</v>
      </c>
      <c r="G374" s="41">
        <v>44851</v>
      </c>
      <c r="H374" s="43">
        <v>6752000</v>
      </c>
      <c r="I374" s="40" t="s">
        <v>31</v>
      </c>
      <c r="J374" s="40">
        <v>91</v>
      </c>
      <c r="K374" s="40">
        <v>1.3893992152376093E-2</v>
      </c>
      <c r="L374" s="42">
        <v>-23327.318124231835</v>
      </c>
      <c r="M374" s="51">
        <v>1.35E-2</v>
      </c>
      <c r="N374" s="42">
        <v>-22665.825000000001</v>
      </c>
      <c r="O374" s="42">
        <v>-45993.143124231836</v>
      </c>
      <c r="P374" s="42" t="s">
        <v>19</v>
      </c>
      <c r="Q374" s="42">
        <v>-39422.694106484429</v>
      </c>
      <c r="R374" s="42">
        <v>-8086.706483381422</v>
      </c>
    </row>
    <row r="375" spans="1:18" x14ac:dyDescent="0.25">
      <c r="A375" s="40" t="s">
        <v>20</v>
      </c>
      <c r="B375" s="40" t="s">
        <v>876</v>
      </c>
      <c r="C375" s="40" t="s">
        <v>877</v>
      </c>
      <c r="D375" s="40" t="s">
        <v>780</v>
      </c>
      <c r="E375" s="40" t="s">
        <v>781</v>
      </c>
      <c r="F375" s="41">
        <v>44788</v>
      </c>
      <c r="G375" s="41">
        <v>44880</v>
      </c>
      <c r="H375" s="43">
        <v>14406221</v>
      </c>
      <c r="I375" s="40" t="s">
        <v>31</v>
      </c>
      <c r="J375" s="40">
        <v>92</v>
      </c>
      <c r="K375" s="40">
        <v>3.2100000000000002E-3</v>
      </c>
      <c r="L375" s="42">
        <v>-11817.903293666666</v>
      </c>
      <c r="M375" s="51">
        <v>8.9999999999999993E-3</v>
      </c>
      <c r="N375" s="42">
        <v>-33134.308299999997</v>
      </c>
      <c r="O375" s="42">
        <v>-44952.211593666667</v>
      </c>
      <c r="P375" s="42" t="s">
        <v>19</v>
      </c>
      <c r="Q375" s="42">
        <v>-22964.716792416668</v>
      </c>
      <c r="R375" s="42">
        <v>-21987.494801249999</v>
      </c>
    </row>
    <row r="376" spans="1:18" x14ac:dyDescent="0.25">
      <c r="A376" s="40" t="s">
        <v>20</v>
      </c>
      <c r="B376" s="40" t="s">
        <v>878</v>
      </c>
      <c r="C376" s="40" t="s">
        <v>879</v>
      </c>
      <c r="D376" s="40" t="s">
        <v>880</v>
      </c>
      <c r="E376" s="40" t="s">
        <v>881</v>
      </c>
      <c r="F376" s="41">
        <v>44834</v>
      </c>
      <c r="G376" s="41">
        <v>45016</v>
      </c>
      <c r="H376" s="43">
        <v>7283157.9199999999</v>
      </c>
      <c r="I376" s="40" t="s">
        <v>31</v>
      </c>
      <c r="J376" s="40">
        <v>182</v>
      </c>
      <c r="K376" s="40">
        <v>1.8579999999999999E-2</v>
      </c>
      <c r="L376" s="42">
        <v>-68412.320822097769</v>
      </c>
      <c r="M376" s="51">
        <v>9.4999999999999998E-3</v>
      </c>
      <c r="N376" s="42">
        <v>-34979.389010222221</v>
      </c>
      <c r="O376" s="42">
        <v>-103391.70983231999</v>
      </c>
      <c r="P376" s="42" t="s">
        <v>19</v>
      </c>
      <c r="Q376" s="42">
        <v>-568.08631776000004</v>
      </c>
      <c r="R376" s="42">
        <v>-102823.62351455999</v>
      </c>
    </row>
    <row r="377" spans="1:18" x14ac:dyDescent="0.25">
      <c r="A377" s="40" t="s">
        <v>20</v>
      </c>
      <c r="B377" s="40" t="s">
        <v>882</v>
      </c>
      <c r="C377" s="40" t="s">
        <v>883</v>
      </c>
      <c r="D377" s="40" t="s">
        <v>834</v>
      </c>
      <c r="E377" s="40" t="s">
        <v>835</v>
      </c>
      <c r="F377" s="41">
        <v>44834</v>
      </c>
      <c r="G377" s="41">
        <v>44865</v>
      </c>
      <c r="H377" s="43">
        <v>3863986.56</v>
      </c>
      <c r="I377" s="40" t="s">
        <v>31</v>
      </c>
      <c r="J377" s="40">
        <v>31</v>
      </c>
      <c r="K377" s="40">
        <v>2.3799999999999997E-3</v>
      </c>
      <c r="L377" s="42">
        <v>-791.90257887999996</v>
      </c>
      <c r="M377" s="51">
        <v>2.2499999999999999E-2</v>
      </c>
      <c r="N377" s="42">
        <v>-7486.4739600000003</v>
      </c>
      <c r="O377" s="42">
        <v>-8278.3765388800002</v>
      </c>
      <c r="P377" s="42" t="s">
        <v>19</v>
      </c>
      <c r="Q377" s="42">
        <v>-267.04440448000003</v>
      </c>
      <c r="R377" s="42">
        <v>-8011.3321344000005</v>
      </c>
    </row>
    <row r="378" spans="1:18" x14ac:dyDescent="0.25">
      <c r="A378" s="40" t="s">
        <v>20</v>
      </c>
      <c r="B378" s="40" t="s">
        <v>884</v>
      </c>
      <c r="C378" s="40" t="s">
        <v>885</v>
      </c>
      <c r="D378" s="40" t="s">
        <v>171</v>
      </c>
      <c r="E378" s="40" t="s">
        <v>172</v>
      </c>
      <c r="F378" s="41">
        <v>44822</v>
      </c>
      <c r="G378" s="41">
        <v>44852</v>
      </c>
      <c r="H378" s="43">
        <v>4439301.6500000004</v>
      </c>
      <c r="I378" s="40" t="s">
        <v>31</v>
      </c>
      <c r="J378" s="40">
        <v>30</v>
      </c>
      <c r="K378" s="40">
        <v>0.02</v>
      </c>
      <c r="L378" s="42">
        <v>-7398.8360833333336</v>
      </c>
      <c r="M378" s="51">
        <v>0</v>
      </c>
      <c r="N378" s="42">
        <v>0</v>
      </c>
      <c r="O378" s="42">
        <v>-7398.8360833333336</v>
      </c>
      <c r="P378" s="42" t="s">
        <v>19</v>
      </c>
      <c r="Q378" s="42">
        <v>-3206.1623027777782</v>
      </c>
      <c r="R378" s="42">
        <v>-4192.6737805555558</v>
      </c>
    </row>
    <row r="379" spans="1:18" x14ac:dyDescent="0.25">
      <c r="A379" s="40" t="s">
        <v>20</v>
      </c>
      <c r="B379" s="40" t="s">
        <v>886</v>
      </c>
      <c r="C379" s="40" t="s">
        <v>887</v>
      </c>
      <c r="D379" s="40" t="s">
        <v>888</v>
      </c>
      <c r="E379" s="40" t="s">
        <v>889</v>
      </c>
      <c r="F379" s="41">
        <v>44764</v>
      </c>
      <c r="G379" s="41">
        <v>44949</v>
      </c>
      <c r="H379" s="43">
        <v>55000000</v>
      </c>
      <c r="I379" s="40" t="s">
        <v>31</v>
      </c>
      <c r="J379" s="40">
        <v>185</v>
      </c>
      <c r="K379" s="40">
        <v>6.3499999999999997E-3</v>
      </c>
      <c r="L379" s="42">
        <v>-179475.69444444444</v>
      </c>
      <c r="M379" s="51">
        <v>1.7000000000000001E-2</v>
      </c>
      <c r="N379" s="42">
        <v>-480486.11111111112</v>
      </c>
      <c r="O379" s="42">
        <v>-659961.8055555555</v>
      </c>
      <c r="P379" s="42" t="s">
        <v>19</v>
      </c>
      <c r="Q379" s="42">
        <v>-253282.63888888888</v>
      </c>
      <c r="R379" s="42">
        <v>-406679.16666666669</v>
      </c>
    </row>
    <row r="380" spans="1:18" x14ac:dyDescent="0.25">
      <c r="A380" s="40" t="s">
        <v>20</v>
      </c>
      <c r="B380" s="40" t="s">
        <v>890</v>
      </c>
      <c r="C380" s="40" t="s">
        <v>891</v>
      </c>
      <c r="D380" s="40" t="s">
        <v>674</v>
      </c>
      <c r="E380" s="40" t="s">
        <v>675</v>
      </c>
      <c r="F380" s="41">
        <v>44834</v>
      </c>
      <c r="G380" s="41">
        <v>44926</v>
      </c>
      <c r="H380" s="43">
        <v>4100287.53</v>
      </c>
      <c r="I380" s="40" t="s">
        <v>31</v>
      </c>
      <c r="J380" s="40">
        <v>92</v>
      </c>
      <c r="K380" s="40">
        <v>1.1930000000000001E-2</v>
      </c>
      <c r="L380" s="42">
        <v>-12500.865503963334</v>
      </c>
      <c r="M380" s="51">
        <v>1.5699999999999999E-2</v>
      </c>
      <c r="N380" s="42">
        <v>-16451.264745366661</v>
      </c>
      <c r="O380" s="42">
        <v>-28952.130249329995</v>
      </c>
      <c r="P380" s="42" t="s">
        <v>19</v>
      </c>
      <c r="Q380" s="42">
        <v>-314.69706792749992</v>
      </c>
      <c r="R380" s="42">
        <v>-28637.433181402495</v>
      </c>
    </row>
    <row r="381" spans="1:18" x14ac:dyDescent="0.25">
      <c r="A381" s="40" t="s">
        <v>20</v>
      </c>
      <c r="B381" s="40" t="s">
        <v>892</v>
      </c>
      <c r="C381" s="40" t="s">
        <v>893</v>
      </c>
      <c r="D381" s="40" t="s">
        <v>125</v>
      </c>
      <c r="E381" s="40" t="s">
        <v>126</v>
      </c>
      <c r="F381" s="41">
        <v>44733</v>
      </c>
      <c r="G381" s="41">
        <v>45098</v>
      </c>
      <c r="H381" s="43">
        <v>13004550</v>
      </c>
      <c r="I381" s="40" t="s">
        <v>31</v>
      </c>
      <c r="J381" s="40">
        <v>94</v>
      </c>
      <c r="K381" s="40">
        <v>0</v>
      </c>
      <c r="L381" s="42">
        <v>0</v>
      </c>
      <c r="M381" s="51">
        <v>0</v>
      </c>
      <c r="N381" s="42">
        <v>0</v>
      </c>
      <c r="O381" s="42">
        <v>0</v>
      </c>
      <c r="P381" s="42" t="s">
        <v>19</v>
      </c>
      <c r="Q381" s="42">
        <v>0</v>
      </c>
      <c r="R381" s="42">
        <v>0</v>
      </c>
    </row>
    <row r="382" spans="1:18" x14ac:dyDescent="0.25">
      <c r="A382" s="40" t="s">
        <v>20</v>
      </c>
      <c r="B382" s="40" t="s">
        <v>892</v>
      </c>
      <c r="C382" s="40" t="s">
        <v>893</v>
      </c>
      <c r="D382" s="40" t="s">
        <v>125</v>
      </c>
      <c r="E382" s="40" t="s">
        <v>126</v>
      </c>
      <c r="F382" s="41">
        <v>44757</v>
      </c>
      <c r="G382" s="41">
        <v>44851</v>
      </c>
      <c r="H382" s="43">
        <v>13672800</v>
      </c>
      <c r="I382" s="40" t="s">
        <v>31</v>
      </c>
      <c r="J382" s="40">
        <v>91</v>
      </c>
      <c r="K382" s="40">
        <v>1.3893992152376093E-2</v>
      </c>
      <c r="L382" s="42">
        <v>-47237.81920156948</v>
      </c>
      <c r="M382" s="51">
        <v>1.35E-2</v>
      </c>
      <c r="N382" s="42">
        <v>-45898.295624999999</v>
      </c>
      <c r="O382" s="42">
        <v>-93136.114826569479</v>
      </c>
      <c r="P382" s="42" t="s">
        <v>19</v>
      </c>
      <c r="Q382" s="42">
        <v>-79830.955565630982</v>
      </c>
      <c r="R382" s="42">
        <v>-16375.580628847381</v>
      </c>
    </row>
    <row r="383" spans="1:18" x14ac:dyDescent="0.25">
      <c r="A383" s="40" t="s">
        <v>20</v>
      </c>
      <c r="B383" s="40" t="s">
        <v>894</v>
      </c>
      <c r="C383" s="40" t="s">
        <v>895</v>
      </c>
      <c r="D383" s="40" t="s">
        <v>896</v>
      </c>
      <c r="E383" s="40" t="s">
        <v>897</v>
      </c>
      <c r="F383" s="41">
        <v>44764</v>
      </c>
      <c r="G383" s="41">
        <v>44949</v>
      </c>
      <c r="H383" s="43">
        <v>40000000</v>
      </c>
      <c r="I383" s="40" t="s">
        <v>31</v>
      </c>
      <c r="J383" s="40">
        <v>185</v>
      </c>
      <c r="K383" s="40">
        <v>6.3499999999999997E-3</v>
      </c>
      <c r="L383" s="42">
        <v>-130527.77777777777</v>
      </c>
      <c r="M383" s="51">
        <v>1.4E-2</v>
      </c>
      <c r="N383" s="42">
        <v>-287777.77777777775</v>
      </c>
      <c r="O383" s="42">
        <v>-418305.5555555555</v>
      </c>
      <c r="P383" s="42" t="s">
        <v>19</v>
      </c>
      <c r="Q383" s="42">
        <v>-160538.88888888888</v>
      </c>
      <c r="R383" s="42">
        <v>-257766.66666666666</v>
      </c>
    </row>
    <row r="384" spans="1:18" x14ac:dyDescent="0.25">
      <c r="A384" s="40" t="s">
        <v>20</v>
      </c>
      <c r="B384" s="40" t="s">
        <v>898</v>
      </c>
      <c r="C384" s="40" t="s">
        <v>899</v>
      </c>
      <c r="D384" s="40" t="s">
        <v>900</v>
      </c>
      <c r="E384" s="40" t="s">
        <v>21</v>
      </c>
      <c r="F384" s="41">
        <v>44742</v>
      </c>
      <c r="G384" s="41">
        <v>44925</v>
      </c>
      <c r="H384" s="43">
        <v>16150000</v>
      </c>
      <c r="I384" s="40" t="s">
        <v>31</v>
      </c>
      <c r="J384" s="40">
        <v>183</v>
      </c>
      <c r="K384" s="40">
        <v>0</v>
      </c>
      <c r="L384" s="42">
        <v>0</v>
      </c>
      <c r="M384" s="51">
        <v>0</v>
      </c>
      <c r="N384" s="42">
        <v>0</v>
      </c>
      <c r="O384" s="42">
        <v>0</v>
      </c>
      <c r="P384" s="42" t="s">
        <v>19</v>
      </c>
      <c r="Q384" s="42">
        <v>0</v>
      </c>
      <c r="R384" s="42">
        <v>0</v>
      </c>
    </row>
    <row r="385" spans="1:18" x14ac:dyDescent="0.25">
      <c r="A385" s="40" t="s">
        <v>20</v>
      </c>
      <c r="B385" s="40" t="s">
        <v>901</v>
      </c>
      <c r="C385" s="40" t="s">
        <v>902</v>
      </c>
      <c r="D385" s="40" t="s">
        <v>903</v>
      </c>
      <c r="E385" s="40" t="s">
        <v>904</v>
      </c>
      <c r="F385" s="41">
        <v>44834</v>
      </c>
      <c r="G385" s="41">
        <v>44865</v>
      </c>
      <c r="H385" s="43">
        <v>1687500</v>
      </c>
      <c r="I385" s="40" t="s">
        <v>31</v>
      </c>
      <c r="J385" s="40">
        <v>31</v>
      </c>
      <c r="K385" s="40">
        <v>1.1930000000000001E-2</v>
      </c>
      <c r="L385" s="42">
        <v>-1733.5781250000002</v>
      </c>
      <c r="M385" s="51">
        <v>1.4999999999999999E-2</v>
      </c>
      <c r="N385" s="42">
        <v>-2179.6875</v>
      </c>
      <c r="O385" s="42">
        <v>-3913.265625</v>
      </c>
      <c r="P385" s="42" t="s">
        <v>19</v>
      </c>
      <c r="Q385" s="42">
        <v>-126.234375</v>
      </c>
      <c r="R385" s="42">
        <v>-3787.03125</v>
      </c>
    </row>
    <row r="386" spans="1:18" x14ac:dyDescent="0.25">
      <c r="A386" s="40" t="s">
        <v>20</v>
      </c>
      <c r="B386" s="40" t="s">
        <v>905</v>
      </c>
      <c r="C386" s="40" t="s">
        <v>906</v>
      </c>
      <c r="D386" s="40" t="s">
        <v>907</v>
      </c>
      <c r="E386" s="40" t="s">
        <v>908</v>
      </c>
      <c r="F386" s="41">
        <v>44809</v>
      </c>
      <c r="G386" s="41">
        <v>44839</v>
      </c>
      <c r="H386" s="43">
        <v>38123988</v>
      </c>
      <c r="I386" s="40" t="s">
        <v>31</v>
      </c>
      <c r="J386" s="40">
        <v>30</v>
      </c>
      <c r="K386" s="40">
        <v>6.9500000000000006E-2</v>
      </c>
      <c r="L386" s="42">
        <v>-217776.75336986303</v>
      </c>
      <c r="M386" s="51">
        <v>2.1000000000000001E-2</v>
      </c>
      <c r="N386" s="42">
        <v>-65803.047780821915</v>
      </c>
      <c r="O386" s="42">
        <v>-283579.80115068494</v>
      </c>
      <c r="P386" s="42" t="s">
        <v>159</v>
      </c>
      <c r="Q386" s="42">
        <v>-245769.1609972603</v>
      </c>
      <c r="R386" s="42">
        <v>-37810.640153424662</v>
      </c>
    </row>
    <row r="387" spans="1:18" x14ac:dyDescent="0.25">
      <c r="A387" s="40" t="s">
        <v>20</v>
      </c>
      <c r="B387" s="40" t="s">
        <v>909</v>
      </c>
      <c r="C387" s="40" t="s">
        <v>910</v>
      </c>
      <c r="D387" s="40" t="s">
        <v>125</v>
      </c>
      <c r="E387" s="40" t="s">
        <v>126</v>
      </c>
      <c r="F387" s="41">
        <v>44802</v>
      </c>
      <c r="G387" s="41">
        <v>44893</v>
      </c>
      <c r="H387" s="43">
        <v>51428571.450000003</v>
      </c>
      <c r="I387" s="40" t="s">
        <v>31</v>
      </c>
      <c r="J387" s="40">
        <v>91</v>
      </c>
      <c r="K387" s="40">
        <v>5.1800000000000006E-3</v>
      </c>
      <c r="L387" s="42">
        <v>-67340.000028058334</v>
      </c>
      <c r="M387" s="51">
        <v>1.7000000000000001E-2</v>
      </c>
      <c r="N387" s="42">
        <v>-221000.00009208336</v>
      </c>
      <c r="O387" s="42">
        <v>-288340.00012014166</v>
      </c>
      <c r="P387" s="42" t="s">
        <v>19</v>
      </c>
      <c r="Q387" s="42">
        <v>-104562.857186425</v>
      </c>
      <c r="R387" s="42">
        <v>-183777.14293371665</v>
      </c>
    </row>
    <row r="388" spans="1:18" x14ac:dyDescent="0.25">
      <c r="A388" s="40" t="s">
        <v>20</v>
      </c>
      <c r="B388" s="40" t="s">
        <v>911</v>
      </c>
      <c r="C388" s="40" t="s">
        <v>912</v>
      </c>
      <c r="D388" s="40" t="s">
        <v>907</v>
      </c>
      <c r="E388" s="40" t="s">
        <v>908</v>
      </c>
      <c r="F388" s="41">
        <v>44809</v>
      </c>
      <c r="G388" s="41">
        <v>44839</v>
      </c>
      <c r="H388" s="43">
        <v>7817701.2800000003</v>
      </c>
      <c r="I388" s="40" t="s">
        <v>31</v>
      </c>
      <c r="J388" s="40">
        <v>30</v>
      </c>
      <c r="K388" s="40">
        <v>6.9500000000000006E-2</v>
      </c>
      <c r="L388" s="42">
        <v>-44657.279914520557</v>
      </c>
      <c r="M388" s="51">
        <v>2.1000000000000001E-2</v>
      </c>
      <c r="N388" s="42">
        <v>-13493.566592876712</v>
      </c>
      <c r="O388" s="42">
        <v>-58150.846507397269</v>
      </c>
      <c r="P388" s="42" t="s">
        <v>159</v>
      </c>
      <c r="Q388" s="42">
        <v>-50397.400306410971</v>
      </c>
      <c r="R388" s="42">
        <v>-7753.4462009863028</v>
      </c>
    </row>
    <row r="389" spans="1:18" x14ac:dyDescent="0.25">
      <c r="A389" s="40" t="s">
        <v>20</v>
      </c>
      <c r="B389" s="40" t="s">
        <v>913</v>
      </c>
      <c r="C389" s="40" t="s">
        <v>914</v>
      </c>
      <c r="D389" s="40" t="s">
        <v>556</v>
      </c>
      <c r="E389" s="40" t="s">
        <v>557</v>
      </c>
      <c r="F389" s="41">
        <v>44834</v>
      </c>
      <c r="G389" s="41">
        <v>44865</v>
      </c>
      <c r="H389" s="43">
        <v>6300000.0999999996</v>
      </c>
      <c r="I389" s="40" t="s">
        <v>31</v>
      </c>
      <c r="J389" s="40">
        <v>31</v>
      </c>
      <c r="K389" s="40">
        <v>1.1930000000000001E-2</v>
      </c>
      <c r="L389" s="42">
        <v>-6472.0251027305558</v>
      </c>
      <c r="M389" s="51">
        <v>1.375E-2</v>
      </c>
      <c r="N389" s="42">
        <v>-7459.3751184027769</v>
      </c>
      <c r="O389" s="42">
        <v>-13931.400221133332</v>
      </c>
      <c r="P389" s="42" t="s">
        <v>19</v>
      </c>
      <c r="Q389" s="42">
        <v>-449.40000713333325</v>
      </c>
      <c r="R389" s="42">
        <v>-13482.000214</v>
      </c>
    </row>
    <row r="390" spans="1:18" x14ac:dyDescent="0.25">
      <c r="A390" s="40" t="s">
        <v>20</v>
      </c>
      <c r="B390" s="40" t="s">
        <v>915</v>
      </c>
      <c r="C390" s="40" t="s">
        <v>916</v>
      </c>
      <c r="D390" s="40" t="s">
        <v>674</v>
      </c>
      <c r="E390" s="40" t="s">
        <v>675</v>
      </c>
      <c r="F390" s="41">
        <v>44834</v>
      </c>
      <c r="G390" s="41">
        <v>44925</v>
      </c>
      <c r="H390" s="43">
        <v>14215330</v>
      </c>
      <c r="I390" s="40" t="s">
        <v>31</v>
      </c>
      <c r="J390" s="40">
        <v>91</v>
      </c>
      <c r="K390" s="40">
        <v>1.1930000000000001E-2</v>
      </c>
      <c r="L390" s="42">
        <v>-42868.301966388892</v>
      </c>
      <c r="M390" s="51">
        <v>1.1900000000000001E-2</v>
      </c>
      <c r="N390" s="42">
        <v>-42760.502380555561</v>
      </c>
      <c r="O390" s="42">
        <v>-85628.804346944453</v>
      </c>
      <c r="P390" s="42" t="s">
        <v>19</v>
      </c>
      <c r="Q390" s="42">
        <v>-940.97587194444463</v>
      </c>
      <c r="R390" s="42">
        <v>-84687.828475000017</v>
      </c>
    </row>
    <row r="391" spans="1:18" x14ac:dyDescent="0.25">
      <c r="A391" s="40" t="s">
        <v>20</v>
      </c>
      <c r="B391" s="40" t="s">
        <v>917</v>
      </c>
      <c r="C391" s="40" t="s">
        <v>918</v>
      </c>
      <c r="D391" s="40" t="s">
        <v>907</v>
      </c>
      <c r="E391" s="40" t="s">
        <v>908</v>
      </c>
      <c r="F391" s="41">
        <v>44809</v>
      </c>
      <c r="G391" s="41">
        <v>44839</v>
      </c>
      <c r="H391" s="43">
        <v>4984679.8</v>
      </c>
      <c r="I391" s="40" t="s">
        <v>31</v>
      </c>
      <c r="J391" s="40">
        <v>30</v>
      </c>
      <c r="K391" s="40">
        <v>6.9500000000000006E-2</v>
      </c>
      <c r="L391" s="42">
        <v>-28474.129816438355</v>
      </c>
      <c r="M391" s="51">
        <v>2.1000000000000001E-2</v>
      </c>
      <c r="N391" s="42">
        <v>-8603.6939013698629</v>
      </c>
      <c r="O391" s="42">
        <v>-37077.82371780822</v>
      </c>
      <c r="P391" s="42" t="s">
        <v>159</v>
      </c>
      <c r="Q391" s="42">
        <v>-32134.113888767126</v>
      </c>
      <c r="R391" s="42">
        <v>-4943.7098290410959</v>
      </c>
    </row>
    <row r="392" spans="1:18" x14ac:dyDescent="0.25">
      <c r="A392" s="40" t="s">
        <v>20</v>
      </c>
      <c r="B392" s="40" t="s">
        <v>919</v>
      </c>
      <c r="C392" s="40" t="s">
        <v>920</v>
      </c>
      <c r="D392" s="40" t="s">
        <v>125</v>
      </c>
      <c r="E392" s="40" t="s">
        <v>126</v>
      </c>
      <c r="F392" s="41">
        <v>44746</v>
      </c>
      <c r="G392" s="41">
        <v>44837</v>
      </c>
      <c r="H392" s="43">
        <v>58124999.979999997</v>
      </c>
      <c r="I392" s="40" t="s">
        <v>31</v>
      </c>
      <c r="J392" s="40">
        <v>91</v>
      </c>
      <c r="K392" s="40">
        <v>0</v>
      </c>
      <c r="L392" s="42">
        <v>0</v>
      </c>
      <c r="M392" s="51">
        <v>0</v>
      </c>
      <c r="N392" s="42">
        <v>0</v>
      </c>
      <c r="O392" s="42">
        <v>0</v>
      </c>
      <c r="P392" s="42" t="s">
        <v>19</v>
      </c>
      <c r="Q392" s="42">
        <v>0</v>
      </c>
      <c r="R392" s="42">
        <v>0</v>
      </c>
    </row>
    <row r="393" spans="1:18" x14ac:dyDescent="0.25">
      <c r="A393" s="40" t="s">
        <v>20</v>
      </c>
      <c r="B393" s="40" t="s">
        <v>919</v>
      </c>
      <c r="C393" s="40" t="s">
        <v>920</v>
      </c>
      <c r="D393" s="40" t="s">
        <v>125</v>
      </c>
      <c r="E393" s="40" t="s">
        <v>126</v>
      </c>
      <c r="F393" s="41">
        <v>44746</v>
      </c>
      <c r="G393" s="41">
        <v>44837</v>
      </c>
      <c r="H393" s="43">
        <v>73749999.969999999</v>
      </c>
      <c r="I393" s="40" t="s">
        <v>31</v>
      </c>
      <c r="J393" s="40">
        <v>91</v>
      </c>
      <c r="K393" s="40">
        <v>0</v>
      </c>
      <c r="L393" s="42">
        <v>0</v>
      </c>
      <c r="M393" s="51">
        <v>0</v>
      </c>
      <c r="N393" s="42">
        <v>0</v>
      </c>
      <c r="O393" s="42">
        <v>0</v>
      </c>
      <c r="P393" s="42" t="s">
        <v>19</v>
      </c>
      <c r="Q393" s="42">
        <v>0</v>
      </c>
      <c r="R393" s="42">
        <v>0</v>
      </c>
    </row>
    <row r="394" spans="1:18" x14ac:dyDescent="0.25">
      <c r="A394" s="40" t="s">
        <v>20</v>
      </c>
      <c r="B394" s="40" t="s">
        <v>921</v>
      </c>
      <c r="C394" s="40" t="s">
        <v>922</v>
      </c>
      <c r="D394" s="40" t="s">
        <v>273</v>
      </c>
      <c r="E394" s="40" t="s">
        <v>274</v>
      </c>
      <c r="F394" s="41">
        <v>44742</v>
      </c>
      <c r="G394" s="41">
        <v>44925</v>
      </c>
      <c r="H394" s="43">
        <v>1751850</v>
      </c>
      <c r="I394" s="40" t="s">
        <v>31</v>
      </c>
      <c r="J394" s="40">
        <v>183</v>
      </c>
      <c r="K394" s="40">
        <v>1.12E-2</v>
      </c>
      <c r="L394" s="42">
        <v>-9973.866</v>
      </c>
      <c r="M394" s="51">
        <v>0</v>
      </c>
      <c r="N394" s="42">
        <v>0</v>
      </c>
      <c r="O394" s="42">
        <v>-9973.866</v>
      </c>
      <c r="P394" s="42" t="s">
        <v>19</v>
      </c>
      <c r="Q394" s="42">
        <v>-5068.6859999999997</v>
      </c>
      <c r="R394" s="42">
        <v>-4905.18</v>
      </c>
    </row>
    <row r="395" spans="1:18" x14ac:dyDescent="0.25">
      <c r="A395" s="40" t="s">
        <v>20</v>
      </c>
      <c r="B395" s="40" t="s">
        <v>923</v>
      </c>
      <c r="C395" s="40" t="s">
        <v>924</v>
      </c>
      <c r="D395" s="40" t="s">
        <v>925</v>
      </c>
      <c r="E395" s="40" t="s">
        <v>926</v>
      </c>
      <c r="F395" s="41">
        <v>44585</v>
      </c>
      <c r="G395" s="41">
        <v>44948</v>
      </c>
      <c r="H395" s="43">
        <v>5256000</v>
      </c>
      <c r="I395" s="40" t="s">
        <v>31</v>
      </c>
      <c r="J395" s="40">
        <v>88</v>
      </c>
      <c r="K395" s="40">
        <v>0</v>
      </c>
      <c r="L395" s="42">
        <v>0</v>
      </c>
      <c r="M395" s="51">
        <v>0</v>
      </c>
      <c r="N395" s="42">
        <v>0</v>
      </c>
      <c r="O395" s="42">
        <v>0</v>
      </c>
      <c r="P395" s="42" t="s">
        <v>19</v>
      </c>
      <c r="Q395" s="42">
        <v>0</v>
      </c>
      <c r="R395" s="42">
        <v>0</v>
      </c>
    </row>
    <row r="396" spans="1:18" x14ac:dyDescent="0.25">
      <c r="A396" s="40" t="s">
        <v>20</v>
      </c>
      <c r="B396" s="40" t="s">
        <v>923</v>
      </c>
      <c r="C396" s="40" t="s">
        <v>924</v>
      </c>
      <c r="D396" s="40" t="s">
        <v>925</v>
      </c>
      <c r="E396" s="40" t="s">
        <v>926</v>
      </c>
      <c r="F396" s="41">
        <v>44771</v>
      </c>
      <c r="G396" s="41">
        <v>44865</v>
      </c>
      <c r="H396" s="43">
        <v>5256000</v>
      </c>
      <c r="I396" s="40" t="s">
        <v>31</v>
      </c>
      <c r="J396" s="40">
        <v>363</v>
      </c>
      <c r="K396" s="40">
        <v>0</v>
      </c>
      <c r="L396" s="42">
        <v>0</v>
      </c>
      <c r="M396" s="51">
        <v>1.7999999999999999E-2</v>
      </c>
      <c r="N396" s="42">
        <v>-95396.4</v>
      </c>
      <c r="O396" s="42">
        <v>-95396.4</v>
      </c>
      <c r="P396" s="42" t="s">
        <v>19</v>
      </c>
      <c r="Q396" s="42">
        <v>-16819.2</v>
      </c>
      <c r="R396" s="42">
        <v>-7884</v>
      </c>
    </row>
    <row r="397" spans="1:18" x14ac:dyDescent="0.25">
      <c r="A397" s="40" t="s">
        <v>20</v>
      </c>
      <c r="B397" s="40" t="s">
        <v>927</v>
      </c>
      <c r="C397" s="40" t="s">
        <v>928</v>
      </c>
      <c r="D397" s="40" t="s">
        <v>125</v>
      </c>
      <c r="E397" s="40" t="s">
        <v>126</v>
      </c>
      <c r="F397" s="41">
        <v>44671</v>
      </c>
      <c r="G397" s="41">
        <v>45036</v>
      </c>
      <c r="H397" s="43">
        <v>40000000</v>
      </c>
      <c r="I397" s="40" t="s">
        <v>31</v>
      </c>
      <c r="J397" s="40">
        <v>365</v>
      </c>
      <c r="K397" s="40">
        <v>2.8500000000000001E-2</v>
      </c>
      <c r="L397" s="42">
        <v>-1140000</v>
      </c>
      <c r="M397" s="51">
        <v>0</v>
      </c>
      <c r="N397" s="42">
        <v>0</v>
      </c>
      <c r="O397" s="42">
        <v>-1140000</v>
      </c>
      <c r="P397" s="42" t="s">
        <v>19</v>
      </c>
      <c r="Q397" s="42">
        <v>-512219.17808219179</v>
      </c>
      <c r="R397" s="42">
        <v>-627780.82191780815</v>
      </c>
    </row>
    <row r="398" spans="1:18" x14ac:dyDescent="0.25">
      <c r="A398" s="40" t="s">
        <v>20</v>
      </c>
      <c r="B398" s="40" t="s">
        <v>927</v>
      </c>
      <c r="C398" s="40" t="s">
        <v>928</v>
      </c>
      <c r="D398" s="40" t="s">
        <v>125</v>
      </c>
      <c r="E398" s="40" t="s">
        <v>126</v>
      </c>
      <c r="F398" s="41">
        <v>44773</v>
      </c>
      <c r="G398" s="41">
        <v>45138</v>
      </c>
      <c r="H398" s="43">
        <v>40000000</v>
      </c>
      <c r="I398" s="40" t="s">
        <v>31</v>
      </c>
      <c r="J398" s="40">
        <v>365</v>
      </c>
      <c r="K398" s="40">
        <v>2.8500000000000001E-2</v>
      </c>
      <c r="L398" s="42">
        <v>-1140000</v>
      </c>
      <c r="M398" s="51">
        <v>0</v>
      </c>
      <c r="N398" s="42">
        <v>0</v>
      </c>
      <c r="O398" s="42">
        <v>-1140000</v>
      </c>
      <c r="P398" s="42" t="s">
        <v>19</v>
      </c>
      <c r="Q398" s="42">
        <v>-193643.83561643836</v>
      </c>
      <c r="R398" s="42">
        <v>-946356.1643835617</v>
      </c>
    </row>
    <row r="399" spans="1:18" x14ac:dyDescent="0.25">
      <c r="A399" s="40" t="s">
        <v>20</v>
      </c>
      <c r="B399" s="40" t="s">
        <v>929</v>
      </c>
      <c r="C399" s="40" t="s">
        <v>930</v>
      </c>
      <c r="D399" s="40" t="s">
        <v>674</v>
      </c>
      <c r="E399" s="40" t="s">
        <v>675</v>
      </c>
      <c r="F399" s="41">
        <v>44834</v>
      </c>
      <c r="G399" s="41">
        <v>44926</v>
      </c>
      <c r="H399" s="43">
        <v>5813559.2999999998</v>
      </c>
      <c r="I399" s="40" t="s">
        <v>31</v>
      </c>
      <c r="J399" s="40">
        <v>92</v>
      </c>
      <c r="K399" s="40">
        <v>1.1930000000000001E-2</v>
      </c>
      <c r="L399" s="42">
        <v>-17724.250403633334</v>
      </c>
      <c r="M399" s="51">
        <v>1.4E-2</v>
      </c>
      <c r="N399" s="42">
        <v>-20799.623273333331</v>
      </c>
      <c r="O399" s="42">
        <v>-38523.873676966665</v>
      </c>
      <c r="P399" s="42" t="s">
        <v>19</v>
      </c>
      <c r="Q399" s="42">
        <v>-418.73775735833328</v>
      </c>
      <c r="R399" s="42">
        <v>-38105.135919608329</v>
      </c>
    </row>
    <row r="400" spans="1:18" x14ac:dyDescent="0.25">
      <c r="A400" s="40" t="s">
        <v>20</v>
      </c>
      <c r="B400" s="40" t="s">
        <v>931</v>
      </c>
      <c r="C400" s="40" t="s">
        <v>932</v>
      </c>
      <c r="D400" s="40" t="s">
        <v>933</v>
      </c>
      <c r="E400" s="40" t="s">
        <v>934</v>
      </c>
      <c r="F400" s="41">
        <v>44834</v>
      </c>
      <c r="G400" s="41">
        <v>44925</v>
      </c>
      <c r="H400" s="43">
        <v>29166666.699999999</v>
      </c>
      <c r="I400" s="40" t="s">
        <v>31</v>
      </c>
      <c r="J400" s="40">
        <v>91</v>
      </c>
      <c r="K400" s="40">
        <v>1.1930000000000001E-2</v>
      </c>
      <c r="L400" s="42">
        <v>-87956.134359780553</v>
      </c>
      <c r="M400" s="51">
        <v>1.6E-2</v>
      </c>
      <c r="N400" s="42">
        <v>-117962.96309777779</v>
      </c>
      <c r="O400" s="42">
        <v>-205919.09745755832</v>
      </c>
      <c r="P400" s="42" t="s">
        <v>19</v>
      </c>
      <c r="Q400" s="42">
        <v>-2262.8472248083335</v>
      </c>
      <c r="R400" s="42">
        <v>-203656.25023275</v>
      </c>
    </row>
    <row r="401" spans="1:18" x14ac:dyDescent="0.25">
      <c r="A401" s="40" t="s">
        <v>20</v>
      </c>
      <c r="B401" s="40" t="s">
        <v>935</v>
      </c>
      <c r="C401" s="40" t="s">
        <v>936</v>
      </c>
      <c r="D401" s="40" t="s">
        <v>750</v>
      </c>
      <c r="E401" s="40" t="s">
        <v>751</v>
      </c>
      <c r="F401" s="41">
        <v>44742</v>
      </c>
      <c r="G401" s="41">
        <v>44925</v>
      </c>
      <c r="H401" s="43">
        <v>8840983</v>
      </c>
      <c r="I401" s="40" t="s">
        <v>31</v>
      </c>
      <c r="J401" s="40">
        <v>183</v>
      </c>
      <c r="K401" s="40">
        <v>2.2500000000000003E-3</v>
      </c>
      <c r="L401" s="42">
        <v>-10111.87430625</v>
      </c>
      <c r="M401" s="51">
        <v>1.1900000000000001E-2</v>
      </c>
      <c r="N401" s="42">
        <v>-53480.579664166667</v>
      </c>
      <c r="O401" s="42">
        <v>-63592.453970416667</v>
      </c>
      <c r="P401" s="42" t="s">
        <v>19</v>
      </c>
      <c r="Q401" s="42">
        <v>-32317.476607916669</v>
      </c>
      <c r="R401" s="42">
        <v>-31274.977362499998</v>
      </c>
    </row>
    <row r="402" spans="1:18" x14ac:dyDescent="0.25">
      <c r="A402" s="40" t="s">
        <v>20</v>
      </c>
      <c r="B402" s="40" t="s">
        <v>937</v>
      </c>
      <c r="C402" s="40" t="s">
        <v>938</v>
      </c>
      <c r="D402" s="40" t="s">
        <v>939</v>
      </c>
      <c r="E402" s="40" t="s">
        <v>940</v>
      </c>
      <c r="F402" s="41">
        <v>44769</v>
      </c>
      <c r="G402" s="41">
        <v>44861</v>
      </c>
      <c r="H402" s="43">
        <v>26666666.68</v>
      </c>
      <c r="I402" s="40" t="s">
        <v>31</v>
      </c>
      <c r="J402" s="40">
        <v>92</v>
      </c>
      <c r="K402" s="40">
        <v>2.33E-3</v>
      </c>
      <c r="L402" s="42">
        <v>-15878.518526457778</v>
      </c>
      <c r="M402" s="51">
        <v>1.6500000000000001E-2</v>
      </c>
      <c r="N402" s="42">
        <v>-112444.44450066665</v>
      </c>
      <c r="O402" s="42">
        <v>-128322.96302712442</v>
      </c>
      <c r="P402" s="42" t="s">
        <v>19</v>
      </c>
      <c r="Q402" s="42">
        <v>-92057.777823806653</v>
      </c>
      <c r="R402" s="42">
        <v>-36265.185203317771</v>
      </c>
    </row>
    <row r="403" spans="1:18" x14ac:dyDescent="0.25">
      <c r="A403" s="40" t="s">
        <v>20</v>
      </c>
      <c r="B403" s="40" t="s">
        <v>941</v>
      </c>
      <c r="C403" s="40" t="s">
        <v>942</v>
      </c>
      <c r="D403" s="40" t="s">
        <v>943</v>
      </c>
      <c r="E403" s="40" t="s">
        <v>944</v>
      </c>
      <c r="F403" s="41">
        <v>44826</v>
      </c>
      <c r="G403" s="41">
        <v>44856</v>
      </c>
      <c r="H403" s="43">
        <v>1923932.43</v>
      </c>
      <c r="I403" s="40" t="s">
        <v>31</v>
      </c>
      <c r="J403" s="40">
        <v>30</v>
      </c>
      <c r="K403" s="40">
        <v>1.1000000000000001E-2</v>
      </c>
      <c r="L403" s="42">
        <v>-1763.6047275000001</v>
      </c>
      <c r="M403" s="51">
        <v>2.4E-2</v>
      </c>
      <c r="N403" s="42">
        <v>-3847.8648599999997</v>
      </c>
      <c r="O403" s="42">
        <v>-5611.4695874999998</v>
      </c>
      <c r="P403" s="42" t="s">
        <v>19</v>
      </c>
      <c r="Q403" s="42">
        <v>-1683.44087625</v>
      </c>
      <c r="R403" s="42">
        <v>-3928.0287112499996</v>
      </c>
    </row>
    <row r="404" spans="1:18" x14ac:dyDescent="0.25">
      <c r="A404" s="40" t="s">
        <v>20</v>
      </c>
      <c r="B404" s="40" t="s">
        <v>945</v>
      </c>
      <c r="C404" s="40" t="s">
        <v>946</v>
      </c>
      <c r="D404" s="40" t="s">
        <v>674</v>
      </c>
      <c r="E404" s="40" t="s">
        <v>675</v>
      </c>
      <c r="F404" s="41">
        <v>44833</v>
      </c>
      <c r="G404" s="41">
        <v>44924</v>
      </c>
      <c r="H404" s="43">
        <v>96706.75</v>
      </c>
      <c r="I404" s="40" t="s">
        <v>31</v>
      </c>
      <c r="J404" s="40">
        <v>91</v>
      </c>
      <c r="K404" s="40">
        <v>7.4999999999999997E-3</v>
      </c>
      <c r="L404" s="42">
        <v>-183.33988020833331</v>
      </c>
      <c r="M404" s="51">
        <v>0</v>
      </c>
      <c r="N404" s="42">
        <v>0</v>
      </c>
      <c r="O404" s="42">
        <v>-183.33988020833331</v>
      </c>
      <c r="P404" s="42" t="s">
        <v>221</v>
      </c>
      <c r="Q404" s="42">
        <v>-4.0294479166666664</v>
      </c>
      <c r="R404" s="42">
        <v>-179.31043229166664</v>
      </c>
    </row>
    <row r="405" spans="1:18" x14ac:dyDescent="0.25">
      <c r="A405" s="40" t="s">
        <v>20</v>
      </c>
      <c r="B405" s="40" t="s">
        <v>947</v>
      </c>
      <c r="C405" s="40" t="s">
        <v>948</v>
      </c>
      <c r="D405" s="40" t="s">
        <v>868</v>
      </c>
      <c r="E405" s="40" t="s">
        <v>869</v>
      </c>
      <c r="F405" s="41">
        <v>44834</v>
      </c>
      <c r="G405" s="41">
        <v>44864</v>
      </c>
      <c r="H405" s="43">
        <v>415384.47</v>
      </c>
      <c r="I405" s="40" t="s">
        <v>31</v>
      </c>
      <c r="J405" s="40">
        <v>30</v>
      </c>
      <c r="K405" s="40">
        <v>6.8500000000000002E-3</v>
      </c>
      <c r="L405" s="42">
        <v>-237.11530162499997</v>
      </c>
      <c r="M405" s="51">
        <v>3.2500000000000001E-2</v>
      </c>
      <c r="N405" s="42">
        <v>-1124.9996062499999</v>
      </c>
      <c r="O405" s="42">
        <v>-1362.114907875</v>
      </c>
      <c r="P405" s="42" t="s">
        <v>19</v>
      </c>
      <c r="Q405" s="42">
        <v>-45.403830262500001</v>
      </c>
      <c r="R405" s="42">
        <v>-1316.7110776125</v>
      </c>
    </row>
    <row r="406" spans="1:18" x14ac:dyDescent="0.25">
      <c r="A406" s="40" t="s">
        <v>20</v>
      </c>
      <c r="B406" s="40" t="s">
        <v>949</v>
      </c>
      <c r="C406" s="40" t="s">
        <v>950</v>
      </c>
      <c r="D406" s="40" t="s">
        <v>750</v>
      </c>
      <c r="E406" s="40" t="s">
        <v>751</v>
      </c>
      <c r="F406" s="41">
        <v>44834</v>
      </c>
      <c r="G406" s="41">
        <v>44925</v>
      </c>
      <c r="H406" s="43">
        <v>407288</v>
      </c>
      <c r="I406" s="40" t="s">
        <v>31</v>
      </c>
      <c r="J406" s="40">
        <v>91</v>
      </c>
      <c r="K406" s="40">
        <v>1.1930000000000001E-2</v>
      </c>
      <c r="L406" s="42">
        <v>-1228.2335317777779</v>
      </c>
      <c r="M406" s="51">
        <v>1.35E-2</v>
      </c>
      <c r="N406" s="42">
        <v>-1389.8702999999998</v>
      </c>
      <c r="O406" s="42">
        <v>-2618.1038317777775</v>
      </c>
      <c r="P406" s="42" t="s">
        <v>19</v>
      </c>
      <c r="Q406" s="42">
        <v>-28.770371777777775</v>
      </c>
      <c r="R406" s="42">
        <v>-2589.3334599999998</v>
      </c>
    </row>
    <row r="407" spans="1:18" x14ac:dyDescent="0.25">
      <c r="A407" s="40" t="s">
        <v>20</v>
      </c>
      <c r="B407" s="40" t="s">
        <v>951</v>
      </c>
      <c r="C407" s="40" t="s">
        <v>952</v>
      </c>
      <c r="D407" s="40" t="s">
        <v>76</v>
      </c>
      <c r="E407" s="40" t="s">
        <v>41</v>
      </c>
      <c r="F407" s="41">
        <v>44805</v>
      </c>
      <c r="G407" s="41">
        <v>44835</v>
      </c>
      <c r="H407" s="43">
        <v>10767515.789999999</v>
      </c>
      <c r="I407" s="40" t="s">
        <v>31</v>
      </c>
      <c r="J407" s="40">
        <v>30</v>
      </c>
      <c r="K407" s="40">
        <v>1.2500000000000001E-2</v>
      </c>
      <c r="L407" s="42">
        <v>-11216.162281249999</v>
      </c>
      <c r="M407" s="51">
        <v>0</v>
      </c>
      <c r="N407" s="42">
        <v>0</v>
      </c>
      <c r="O407" s="42">
        <v>-11216.162281249999</v>
      </c>
      <c r="P407" s="42" t="s">
        <v>19</v>
      </c>
      <c r="Q407" s="42">
        <v>-11216.162281249999</v>
      </c>
      <c r="R407" s="42">
        <v>0</v>
      </c>
    </row>
    <row r="408" spans="1:18" x14ac:dyDescent="0.25">
      <c r="A408" s="40" t="s">
        <v>20</v>
      </c>
      <c r="B408" s="40" t="s">
        <v>953</v>
      </c>
      <c r="C408" s="40" t="s">
        <v>954</v>
      </c>
      <c r="D408" s="40" t="s">
        <v>955</v>
      </c>
      <c r="E408" s="40" t="s">
        <v>956</v>
      </c>
      <c r="F408" s="41">
        <v>44834</v>
      </c>
      <c r="G408" s="41">
        <v>44925</v>
      </c>
      <c r="H408" s="43">
        <v>640500</v>
      </c>
      <c r="I408" s="40" t="s">
        <v>31</v>
      </c>
      <c r="J408" s="40">
        <v>91</v>
      </c>
      <c r="K408" s="40">
        <v>1.1930000000000001E-2</v>
      </c>
      <c r="L408" s="42">
        <v>-1905.057575342466</v>
      </c>
      <c r="M408" s="51">
        <v>2.5000000000000001E-2</v>
      </c>
      <c r="N408" s="42">
        <v>-3992.1575342465753</v>
      </c>
      <c r="O408" s="42">
        <v>-5897.2151095890413</v>
      </c>
      <c r="P408" s="42" t="s">
        <v>19</v>
      </c>
      <c r="Q408" s="42">
        <v>-64.804561643835626</v>
      </c>
      <c r="R408" s="42">
        <v>-5832.4105479452055</v>
      </c>
    </row>
    <row r="409" spans="1:18" x14ac:dyDescent="0.25">
      <c r="A409" s="40" t="s">
        <v>20</v>
      </c>
      <c r="B409" s="40" t="s">
        <v>957</v>
      </c>
      <c r="C409" s="40" t="s">
        <v>958</v>
      </c>
      <c r="D409" s="40" t="s">
        <v>955</v>
      </c>
      <c r="E409" s="40" t="s">
        <v>956</v>
      </c>
      <c r="F409" s="41">
        <v>44834</v>
      </c>
      <c r="G409" s="41">
        <v>44925</v>
      </c>
      <c r="H409" s="43">
        <v>1375000</v>
      </c>
      <c r="I409" s="40" t="s">
        <v>31</v>
      </c>
      <c r="J409" s="40">
        <v>91</v>
      </c>
      <c r="K409" s="40">
        <v>1.1930000000000001E-2</v>
      </c>
      <c r="L409" s="42">
        <v>-4089.7020547945217</v>
      </c>
      <c r="M409" s="51">
        <v>2.5000000000000001E-2</v>
      </c>
      <c r="N409" s="42">
        <v>-8570.2054794520554</v>
      </c>
      <c r="O409" s="42">
        <v>-12659.907534246577</v>
      </c>
      <c r="P409" s="42" t="s">
        <v>19</v>
      </c>
      <c r="Q409" s="42">
        <v>-139.11986301369865</v>
      </c>
      <c r="R409" s="42">
        <v>-12520.787671232878</v>
      </c>
    </row>
    <row r="410" spans="1:18" x14ac:dyDescent="0.25">
      <c r="A410" s="40" t="s">
        <v>20</v>
      </c>
      <c r="B410" s="40" t="s">
        <v>959</v>
      </c>
      <c r="C410" s="40" t="s">
        <v>960</v>
      </c>
      <c r="D410" s="40" t="s">
        <v>955</v>
      </c>
      <c r="E410" s="40" t="s">
        <v>956</v>
      </c>
      <c r="F410" s="41">
        <v>44834</v>
      </c>
      <c r="G410" s="41">
        <v>44925</v>
      </c>
      <c r="H410" s="43">
        <v>704000</v>
      </c>
      <c r="I410" s="40" t="s">
        <v>31</v>
      </c>
      <c r="J410" s="40">
        <v>91</v>
      </c>
      <c r="K410" s="40">
        <v>1.1930000000000001E-2</v>
      </c>
      <c r="L410" s="42">
        <v>-2123.0097777777778</v>
      </c>
      <c r="M410" s="51">
        <v>2.2499999999999999E-2</v>
      </c>
      <c r="N410" s="42">
        <v>-4004</v>
      </c>
      <c r="O410" s="42">
        <v>-6127.0097777777773</v>
      </c>
      <c r="P410" s="42" t="s">
        <v>19</v>
      </c>
      <c r="Q410" s="42">
        <v>-67.329777777777778</v>
      </c>
      <c r="R410" s="42">
        <v>-6059.6799999999994</v>
      </c>
    </row>
    <row r="411" spans="1:18" x14ac:dyDescent="0.25">
      <c r="A411" s="40" t="s">
        <v>20</v>
      </c>
      <c r="B411" s="40" t="s">
        <v>961</v>
      </c>
      <c r="C411" s="40" t="s">
        <v>962</v>
      </c>
      <c r="D411" s="40" t="s">
        <v>955</v>
      </c>
      <c r="E411" s="40" t="s">
        <v>956</v>
      </c>
      <c r="F411" s="41">
        <v>44781</v>
      </c>
      <c r="G411" s="41">
        <v>44872</v>
      </c>
      <c r="H411" s="43">
        <v>3662000</v>
      </c>
      <c r="I411" s="40" t="s">
        <v>31</v>
      </c>
      <c r="J411" s="40">
        <v>91</v>
      </c>
      <c r="K411" s="40">
        <v>2.6900000000000001E-3</v>
      </c>
      <c r="L411" s="42">
        <v>-2455.9478904109592</v>
      </c>
      <c r="M411" s="51">
        <v>2.5000000000000001E-2</v>
      </c>
      <c r="N411" s="42">
        <v>-22824.794520547945</v>
      </c>
      <c r="O411" s="42">
        <v>-25280.742410958905</v>
      </c>
      <c r="P411" s="42" t="s">
        <v>19</v>
      </c>
      <c r="Q411" s="42">
        <v>-15001.759232876713</v>
      </c>
      <c r="R411" s="42">
        <v>-10278.983178082191</v>
      </c>
    </row>
    <row r="412" spans="1:18" x14ac:dyDescent="0.25">
      <c r="A412" s="40" t="s">
        <v>20</v>
      </c>
      <c r="B412" s="40" t="s">
        <v>963</v>
      </c>
      <c r="C412" s="40" t="s">
        <v>964</v>
      </c>
      <c r="D412" s="40" t="s">
        <v>955</v>
      </c>
      <c r="E412" s="40" t="s">
        <v>956</v>
      </c>
      <c r="F412" s="41">
        <v>44831</v>
      </c>
      <c r="G412" s="41">
        <v>44922</v>
      </c>
      <c r="H412" s="43">
        <v>1901250</v>
      </c>
      <c r="I412" s="40" t="s">
        <v>31</v>
      </c>
      <c r="J412" s="40">
        <v>91</v>
      </c>
      <c r="K412" s="40">
        <v>1.153E-2</v>
      </c>
      <c r="L412" s="42">
        <v>-5465.3384589041098</v>
      </c>
      <c r="M412" s="51">
        <v>2.5000000000000001E-2</v>
      </c>
      <c r="N412" s="42">
        <v>-11850.256849315068</v>
      </c>
      <c r="O412" s="42">
        <v>-17315.595308219177</v>
      </c>
      <c r="P412" s="42" t="s">
        <v>19</v>
      </c>
      <c r="Q412" s="42">
        <v>-761.12506849315071</v>
      </c>
      <c r="R412" s="42">
        <v>-16554.470239726026</v>
      </c>
    </row>
    <row r="413" spans="1:18" x14ac:dyDescent="0.25">
      <c r="A413" s="40" t="s">
        <v>20</v>
      </c>
      <c r="B413" s="40" t="s">
        <v>965</v>
      </c>
      <c r="C413" s="40" t="s">
        <v>966</v>
      </c>
      <c r="D413" s="40" t="s">
        <v>955</v>
      </c>
      <c r="E413" s="40" t="s">
        <v>956</v>
      </c>
      <c r="F413" s="41">
        <v>44771</v>
      </c>
      <c r="G413" s="41">
        <v>44865</v>
      </c>
      <c r="H413" s="43">
        <v>13864998.880000001</v>
      </c>
      <c r="I413" s="40" t="s">
        <v>31</v>
      </c>
      <c r="J413" s="40">
        <v>94</v>
      </c>
      <c r="K413" s="40">
        <v>2.3799999999999997E-3</v>
      </c>
      <c r="L413" s="42">
        <v>-8498.294655982465</v>
      </c>
      <c r="M413" s="51">
        <v>2.5000000000000001E-2</v>
      </c>
      <c r="N413" s="42">
        <v>-89267.80100821919</v>
      </c>
      <c r="O413" s="42">
        <v>-97766.095664201654</v>
      </c>
      <c r="P413" s="42" t="s">
        <v>19</v>
      </c>
      <c r="Q413" s="42">
        <v>-66564.150239456445</v>
      </c>
      <c r="R413" s="42">
        <v>-31201.945424745209</v>
      </c>
    </row>
    <row r="414" spans="1:18" x14ac:dyDescent="0.25">
      <c r="A414" s="40" t="s">
        <v>20</v>
      </c>
      <c r="B414" s="40" t="s">
        <v>967</v>
      </c>
      <c r="C414" s="40" t="s">
        <v>968</v>
      </c>
      <c r="D414" s="40" t="s">
        <v>955</v>
      </c>
      <c r="E414" s="40" t="s">
        <v>956</v>
      </c>
      <c r="F414" s="41">
        <v>44808</v>
      </c>
      <c r="G414" s="41">
        <v>44899</v>
      </c>
      <c r="H414" s="43">
        <v>1633298.11</v>
      </c>
      <c r="I414" s="40" t="s">
        <v>31</v>
      </c>
      <c r="J414" s="40">
        <v>91</v>
      </c>
      <c r="K414" s="40">
        <v>7.1199999999999996E-3</v>
      </c>
      <c r="L414" s="42">
        <v>-2939.5736428644445</v>
      </c>
      <c r="M414" s="51">
        <v>2.5000000000000001E-2</v>
      </c>
      <c r="N414" s="42">
        <v>-10321.536667361112</v>
      </c>
      <c r="O414" s="42">
        <v>-13261.110310225557</v>
      </c>
      <c r="P414" s="42" t="s">
        <v>19</v>
      </c>
      <c r="Q414" s="42">
        <v>-3934.6151469900001</v>
      </c>
      <c r="R414" s="42">
        <v>-9326.4951632355569</v>
      </c>
    </row>
    <row r="415" spans="1:18" x14ac:dyDescent="0.25">
      <c r="A415" s="40" t="s">
        <v>20</v>
      </c>
      <c r="B415" s="40" t="s">
        <v>969</v>
      </c>
      <c r="C415" s="40" t="s">
        <v>970</v>
      </c>
      <c r="D415" s="40" t="s">
        <v>971</v>
      </c>
      <c r="E415" s="40" t="s">
        <v>41</v>
      </c>
      <c r="F415" s="41">
        <v>44809</v>
      </c>
      <c r="G415" s="41">
        <v>44839</v>
      </c>
      <c r="H415" s="43">
        <v>1358575.05</v>
      </c>
      <c r="I415" s="40" t="s">
        <v>31</v>
      </c>
      <c r="J415" s="40">
        <v>30</v>
      </c>
      <c r="K415" s="40">
        <v>6.8999999999999999E-3</v>
      </c>
      <c r="L415" s="42">
        <v>-781.18065374999992</v>
      </c>
      <c r="M415" s="51">
        <v>0</v>
      </c>
      <c r="N415" s="42">
        <v>0</v>
      </c>
      <c r="O415" s="42">
        <v>-781.18065374999992</v>
      </c>
      <c r="P415" s="42" t="s">
        <v>19</v>
      </c>
      <c r="Q415" s="42">
        <v>-677.02323324999998</v>
      </c>
      <c r="R415" s="42">
        <v>-104.15742049999999</v>
      </c>
    </row>
    <row r="416" spans="1:18" x14ac:dyDescent="0.25">
      <c r="A416" s="40" t="s">
        <v>20</v>
      </c>
      <c r="B416" s="40" t="s">
        <v>972</v>
      </c>
      <c r="C416" s="40" t="s">
        <v>973</v>
      </c>
      <c r="D416" s="40" t="s">
        <v>301</v>
      </c>
      <c r="E416" s="40" t="s">
        <v>22</v>
      </c>
      <c r="F416" s="41">
        <v>44834</v>
      </c>
      <c r="G416" s="41">
        <v>44925</v>
      </c>
      <c r="H416" s="43">
        <v>13812499.970000001</v>
      </c>
      <c r="I416" s="40" t="s">
        <v>31</v>
      </c>
      <c r="J416" s="40">
        <v>91</v>
      </c>
      <c r="K416" s="40">
        <v>1.1930000000000001E-2</v>
      </c>
      <c r="L416" s="42">
        <v>-41653.512062308619</v>
      </c>
      <c r="M416" s="51">
        <v>1.7500000000000002E-2</v>
      </c>
      <c r="N416" s="42">
        <v>-61101.128339513896</v>
      </c>
      <c r="O416" s="42">
        <v>-102754.64040182251</v>
      </c>
      <c r="P416" s="42" t="s">
        <v>19</v>
      </c>
      <c r="Q416" s="42">
        <v>-1129.1718725475002</v>
      </c>
      <c r="R416" s="42">
        <v>-101625.46852927502</v>
      </c>
    </row>
    <row r="417" spans="1:18" x14ac:dyDescent="0.25">
      <c r="A417" s="40" t="s">
        <v>20</v>
      </c>
      <c r="B417" s="40" t="s">
        <v>974</v>
      </c>
      <c r="C417" s="40" t="s">
        <v>975</v>
      </c>
      <c r="D417" s="40" t="s">
        <v>976</v>
      </c>
      <c r="E417" s="40" t="s">
        <v>977</v>
      </c>
      <c r="F417" s="41">
        <v>44814</v>
      </c>
      <c r="G417" s="41">
        <v>44844</v>
      </c>
      <c r="H417" s="43">
        <v>2499060.4900000002</v>
      </c>
      <c r="I417" s="40" t="s">
        <v>31</v>
      </c>
      <c r="J417" s="40">
        <v>30</v>
      </c>
      <c r="K417" s="40">
        <v>1.3540000000000002E-2</v>
      </c>
      <c r="L417" s="42">
        <v>-2819.7732528833335</v>
      </c>
      <c r="M417" s="51">
        <v>7.4999999999999997E-3</v>
      </c>
      <c r="N417" s="42">
        <v>-1561.9128062499999</v>
      </c>
      <c r="O417" s="42">
        <v>-4381.6860591333334</v>
      </c>
      <c r="P417" s="42" t="s">
        <v>19</v>
      </c>
      <c r="Q417" s="42">
        <v>-3067.1802413933333</v>
      </c>
      <c r="R417" s="42">
        <v>-1314.5058177399999</v>
      </c>
    </row>
    <row r="418" spans="1:18" x14ac:dyDescent="0.25">
      <c r="A418" s="40" t="s">
        <v>20</v>
      </c>
      <c r="B418" s="40" t="s">
        <v>978</v>
      </c>
      <c r="C418" s="40" t="s">
        <v>979</v>
      </c>
      <c r="D418" s="40" t="s">
        <v>980</v>
      </c>
      <c r="E418" s="40" t="s">
        <v>981</v>
      </c>
      <c r="F418" s="41">
        <v>44834</v>
      </c>
      <c r="G418" s="41">
        <v>44864</v>
      </c>
      <c r="H418" s="43">
        <v>1747254.99</v>
      </c>
      <c r="I418" s="40" t="s">
        <v>31</v>
      </c>
      <c r="J418" s="40">
        <v>30</v>
      </c>
      <c r="K418" s="40">
        <v>2.6700000000000001E-3</v>
      </c>
      <c r="L418" s="42">
        <v>-388.76423527499998</v>
      </c>
      <c r="M418" s="51">
        <v>2.5000000000000001E-2</v>
      </c>
      <c r="N418" s="42">
        <v>-3640.1145624999999</v>
      </c>
      <c r="O418" s="42">
        <v>-4028.8787977749998</v>
      </c>
      <c r="P418" s="42" t="s">
        <v>19</v>
      </c>
      <c r="Q418" s="42">
        <v>-134.29595992583333</v>
      </c>
      <c r="R418" s="42">
        <v>-3894.5828378491665</v>
      </c>
    </row>
    <row r="419" spans="1:18" x14ac:dyDescent="0.25">
      <c r="A419" s="40" t="s">
        <v>20</v>
      </c>
      <c r="B419" s="40" t="s">
        <v>982</v>
      </c>
      <c r="C419" s="40" t="s">
        <v>983</v>
      </c>
      <c r="D419" s="40" t="s">
        <v>888</v>
      </c>
      <c r="E419" s="40" t="s">
        <v>889</v>
      </c>
      <c r="F419" s="41">
        <v>44771</v>
      </c>
      <c r="G419" s="41">
        <v>44956</v>
      </c>
      <c r="H419" s="43">
        <v>16000000</v>
      </c>
      <c r="I419" s="40" t="s">
        <v>31</v>
      </c>
      <c r="J419" s="40">
        <v>185</v>
      </c>
      <c r="K419" s="40">
        <v>6.3099999999999996E-3</v>
      </c>
      <c r="L419" s="42">
        <v>-51882.222222222219</v>
      </c>
      <c r="M419" s="51">
        <v>1.9E-2</v>
      </c>
      <c r="N419" s="42">
        <v>-156222.22222222222</v>
      </c>
      <c r="O419" s="42">
        <v>-208104.44444444444</v>
      </c>
      <c r="P419" s="42" t="s">
        <v>19</v>
      </c>
      <c r="Q419" s="42">
        <v>-71992.888888888891</v>
      </c>
      <c r="R419" s="42">
        <v>-136111.55555555553</v>
      </c>
    </row>
    <row r="420" spans="1:18" x14ac:dyDescent="0.25">
      <c r="A420" s="40" t="s">
        <v>20</v>
      </c>
      <c r="B420" s="40" t="s">
        <v>984</v>
      </c>
      <c r="C420" s="40" t="s">
        <v>985</v>
      </c>
      <c r="D420" s="40" t="s">
        <v>986</v>
      </c>
      <c r="E420" s="40" t="s">
        <v>987</v>
      </c>
      <c r="F420" s="41">
        <v>44742</v>
      </c>
      <c r="G420" s="41">
        <v>44925</v>
      </c>
      <c r="H420" s="43">
        <v>1959414.26</v>
      </c>
      <c r="I420" s="40" t="s">
        <v>31</v>
      </c>
      <c r="J420" s="40">
        <v>183</v>
      </c>
      <c r="K420" s="40">
        <v>2.2500000000000003E-3</v>
      </c>
      <c r="L420" s="42">
        <v>-2210.3803330273977</v>
      </c>
      <c r="M420" s="51">
        <v>2.5000000000000001E-2</v>
      </c>
      <c r="N420" s="42">
        <v>-24559.781478082194</v>
      </c>
      <c r="O420" s="42">
        <v>-26770.161811109592</v>
      </c>
      <c r="P420" s="42" t="s">
        <v>19</v>
      </c>
      <c r="Q420" s="42">
        <v>-13604.508461383564</v>
      </c>
      <c r="R420" s="42">
        <v>-13165.653349726028</v>
      </c>
    </row>
    <row r="421" spans="1:18" x14ac:dyDescent="0.25">
      <c r="A421" s="40" t="s">
        <v>20</v>
      </c>
      <c r="B421" s="40" t="s">
        <v>988</v>
      </c>
      <c r="C421" s="40" t="s">
        <v>989</v>
      </c>
      <c r="D421" s="40" t="s">
        <v>463</v>
      </c>
      <c r="E421" s="40" t="s">
        <v>464</v>
      </c>
      <c r="F421" s="41">
        <v>44834</v>
      </c>
      <c r="G421" s="41">
        <v>44926</v>
      </c>
      <c r="H421" s="43">
        <v>925925.82</v>
      </c>
      <c r="I421" s="40" t="s">
        <v>31</v>
      </c>
      <c r="J421" s="40">
        <v>90</v>
      </c>
      <c r="K421" s="40">
        <v>2.4899999999999999E-2</v>
      </c>
      <c r="L421" s="42">
        <v>-5763.8882294999994</v>
      </c>
      <c r="M421" s="51">
        <v>0</v>
      </c>
      <c r="N421" s="42">
        <v>0</v>
      </c>
      <c r="O421" s="42">
        <v>-5763.8882294999994</v>
      </c>
      <c r="P421" s="42" t="s">
        <v>19</v>
      </c>
      <c r="Q421" s="42">
        <v>-64.04320254999999</v>
      </c>
      <c r="R421" s="42">
        <v>-5827.9314320499989</v>
      </c>
    </row>
    <row r="422" spans="1:18" x14ac:dyDescent="0.25">
      <c r="A422" s="40" t="s">
        <v>20</v>
      </c>
      <c r="B422" s="40" t="s">
        <v>990</v>
      </c>
      <c r="C422" s="40" t="s">
        <v>991</v>
      </c>
      <c r="D422" s="40" t="s">
        <v>162</v>
      </c>
      <c r="E422" s="40" t="s">
        <v>23</v>
      </c>
      <c r="F422" s="41">
        <v>44771</v>
      </c>
      <c r="G422" s="41">
        <v>44865</v>
      </c>
      <c r="H422" s="43">
        <v>18000000</v>
      </c>
      <c r="I422" s="40" t="s">
        <v>31</v>
      </c>
      <c r="J422" s="40">
        <v>94</v>
      </c>
      <c r="K422" s="40">
        <v>2.3799999999999997E-3</v>
      </c>
      <c r="L422" s="42">
        <v>-11185.999999999998</v>
      </c>
      <c r="M422" s="51">
        <v>1.7000000000000001E-2</v>
      </c>
      <c r="N422" s="42">
        <v>-79900</v>
      </c>
      <c r="O422" s="42">
        <v>-91086</v>
      </c>
      <c r="P422" s="42" t="s">
        <v>19</v>
      </c>
      <c r="Q422" s="42">
        <v>-62016</v>
      </c>
      <c r="R422" s="42">
        <v>-29070</v>
      </c>
    </row>
    <row r="423" spans="1:18" x14ac:dyDescent="0.25">
      <c r="A423" s="40" t="s">
        <v>20</v>
      </c>
      <c r="B423" s="40" t="s">
        <v>992</v>
      </c>
      <c r="C423" s="40" t="s">
        <v>993</v>
      </c>
      <c r="D423" s="40" t="s">
        <v>994</v>
      </c>
      <c r="E423" s="40" t="s">
        <v>995</v>
      </c>
      <c r="F423" s="41">
        <v>44772</v>
      </c>
      <c r="G423" s="41">
        <v>45137</v>
      </c>
      <c r="H423" s="43">
        <v>10000000</v>
      </c>
      <c r="I423" s="40" t="s">
        <v>31</v>
      </c>
      <c r="J423" s="40">
        <v>365</v>
      </c>
      <c r="K423" s="40">
        <v>2.1999999999999999E-2</v>
      </c>
      <c r="L423" s="42">
        <v>-223055.55555555553</v>
      </c>
      <c r="M423" s="51">
        <v>0</v>
      </c>
      <c r="N423" s="42">
        <v>0</v>
      </c>
      <c r="O423" s="42">
        <v>-223055.55555555553</v>
      </c>
      <c r="P423" s="42" t="s">
        <v>19</v>
      </c>
      <c r="Q423" s="42">
        <v>-38500</v>
      </c>
      <c r="R423" s="42">
        <v>-184555.55555555553</v>
      </c>
    </row>
    <row r="424" spans="1:18" x14ac:dyDescent="0.25">
      <c r="A424" s="40" t="s">
        <v>20</v>
      </c>
      <c r="B424" s="40" t="s">
        <v>996</v>
      </c>
      <c r="C424" s="40" t="s">
        <v>997</v>
      </c>
      <c r="D424" s="40" t="s">
        <v>162</v>
      </c>
      <c r="E424" s="40" t="s">
        <v>23</v>
      </c>
      <c r="F424" s="41">
        <v>44825</v>
      </c>
      <c r="G424" s="41">
        <v>44916</v>
      </c>
      <c r="H424" s="43">
        <v>2130000</v>
      </c>
      <c r="I424" s="40" t="s">
        <v>31</v>
      </c>
      <c r="J424" s="40">
        <v>91</v>
      </c>
      <c r="K424" s="40">
        <v>1.0660000000000001E-2</v>
      </c>
      <c r="L424" s="42">
        <v>-5739.5216666666674</v>
      </c>
      <c r="M424" s="51">
        <v>2.5499999999999998E-2</v>
      </c>
      <c r="N424" s="42">
        <v>-13729.625</v>
      </c>
      <c r="O424" s="42">
        <v>-19469.146666666667</v>
      </c>
      <c r="P424" s="42" t="s">
        <v>19</v>
      </c>
      <c r="Q424" s="42">
        <v>-2139.4666666666667</v>
      </c>
      <c r="R424" s="42">
        <v>-17329.68</v>
      </c>
    </row>
    <row r="425" spans="1:18" x14ac:dyDescent="0.25">
      <c r="A425" s="40" t="s">
        <v>20</v>
      </c>
      <c r="B425" s="40" t="s">
        <v>998</v>
      </c>
      <c r="C425" s="40" t="s">
        <v>999</v>
      </c>
      <c r="D425" s="40" t="s">
        <v>1000</v>
      </c>
      <c r="E425" s="40" t="s">
        <v>1001</v>
      </c>
      <c r="F425" s="41">
        <v>44771</v>
      </c>
      <c r="G425" s="41">
        <v>44956</v>
      </c>
      <c r="H425" s="43">
        <v>5000000</v>
      </c>
      <c r="I425" s="40" t="s">
        <v>31</v>
      </c>
      <c r="J425" s="40">
        <v>185</v>
      </c>
      <c r="K425" s="40">
        <v>6.3099999999999996E-3</v>
      </c>
      <c r="L425" s="42">
        <v>-16213.194444444443</v>
      </c>
      <c r="M425" s="51">
        <v>2.1999999999999999E-2</v>
      </c>
      <c r="N425" s="42">
        <v>-56527.777777777774</v>
      </c>
      <c r="O425" s="42">
        <v>-72740.972222222219</v>
      </c>
      <c r="P425" s="42" t="s">
        <v>19</v>
      </c>
      <c r="Q425" s="42">
        <v>-25164.444444444445</v>
      </c>
      <c r="R425" s="42">
        <v>-47576.527777777774</v>
      </c>
    </row>
    <row r="426" spans="1:18" x14ac:dyDescent="0.25">
      <c r="A426" s="40" t="s">
        <v>20</v>
      </c>
      <c r="B426" s="40" t="s">
        <v>1002</v>
      </c>
      <c r="C426" s="40" t="s">
        <v>1003</v>
      </c>
      <c r="D426" s="40" t="s">
        <v>125</v>
      </c>
      <c r="E426" s="40" t="s">
        <v>126</v>
      </c>
      <c r="F426" s="41">
        <v>44771</v>
      </c>
      <c r="G426" s="41">
        <v>44956</v>
      </c>
      <c r="H426" s="43">
        <v>148000000</v>
      </c>
      <c r="I426" s="40" t="s">
        <v>31</v>
      </c>
      <c r="J426" s="40">
        <v>185</v>
      </c>
      <c r="K426" s="40">
        <v>6.3099999999999996E-3</v>
      </c>
      <c r="L426" s="42">
        <v>-479910.5555555555</v>
      </c>
      <c r="M426" s="51">
        <v>1.9E-2</v>
      </c>
      <c r="N426" s="42">
        <v>-1445055.5555555555</v>
      </c>
      <c r="O426" s="42">
        <v>-1924966.111111111</v>
      </c>
      <c r="P426" s="42" t="s">
        <v>19</v>
      </c>
      <c r="Q426" s="42">
        <v>-665934.22222222225</v>
      </c>
      <c r="R426" s="42">
        <v>-1259031.8888888888</v>
      </c>
    </row>
    <row r="427" spans="1:18" x14ac:dyDescent="0.25">
      <c r="A427" s="40" t="s">
        <v>20</v>
      </c>
      <c r="B427" s="40" t="s">
        <v>1004</v>
      </c>
      <c r="C427" s="40" t="s">
        <v>1005</v>
      </c>
      <c r="D427" s="40" t="s">
        <v>1000</v>
      </c>
      <c r="E427" s="40" t="s">
        <v>1001</v>
      </c>
      <c r="F427" s="41">
        <v>44771</v>
      </c>
      <c r="G427" s="41">
        <v>44956</v>
      </c>
      <c r="H427" s="43">
        <v>5000000</v>
      </c>
      <c r="I427" s="40" t="s">
        <v>31</v>
      </c>
      <c r="J427" s="40">
        <v>185</v>
      </c>
      <c r="K427" s="40">
        <v>6.3099999999999996E-3</v>
      </c>
      <c r="L427" s="42">
        <v>-16213.194444444443</v>
      </c>
      <c r="M427" s="51">
        <v>0.02</v>
      </c>
      <c r="N427" s="42">
        <v>-51388.888888888883</v>
      </c>
      <c r="O427" s="42">
        <v>-67602.083333333328</v>
      </c>
      <c r="P427" s="42" t="s">
        <v>19</v>
      </c>
      <c r="Q427" s="42">
        <v>-23386.666666666668</v>
      </c>
      <c r="R427" s="42">
        <v>-44215.416666666664</v>
      </c>
    </row>
    <row r="428" spans="1:18" x14ac:dyDescent="0.25">
      <c r="A428" s="40" t="s">
        <v>20</v>
      </c>
      <c r="B428" s="40" t="s">
        <v>1006</v>
      </c>
      <c r="C428" s="40" t="s">
        <v>1007</v>
      </c>
      <c r="D428" s="40" t="s">
        <v>1008</v>
      </c>
      <c r="E428" s="40" t="s">
        <v>1009</v>
      </c>
      <c r="F428" s="41">
        <v>44784</v>
      </c>
      <c r="G428" s="41">
        <v>44876</v>
      </c>
      <c r="H428" s="43">
        <v>40000000</v>
      </c>
      <c r="I428" s="40" t="s">
        <v>31</v>
      </c>
      <c r="J428" s="40">
        <v>92</v>
      </c>
      <c r="K428" s="40">
        <v>3.2100000000000002E-3</v>
      </c>
      <c r="L428" s="42">
        <v>-32813.333333333328</v>
      </c>
      <c r="M428" s="51">
        <v>0.03</v>
      </c>
      <c r="N428" s="42">
        <v>-306666.66666666663</v>
      </c>
      <c r="O428" s="42">
        <v>-339479.99999999994</v>
      </c>
      <c r="P428" s="42" t="s">
        <v>19</v>
      </c>
      <c r="Q428" s="42">
        <v>-188189.99999999997</v>
      </c>
      <c r="R428" s="42">
        <v>-151289.99999999997</v>
      </c>
    </row>
    <row r="429" spans="1:18" x14ac:dyDescent="0.25">
      <c r="A429" s="40" t="s">
        <v>20</v>
      </c>
      <c r="B429" s="40" t="s">
        <v>1010</v>
      </c>
      <c r="C429" s="40" t="s">
        <v>1011</v>
      </c>
      <c r="D429" s="40" t="s">
        <v>900</v>
      </c>
      <c r="E429" s="40" t="s">
        <v>21</v>
      </c>
      <c r="F429" s="41">
        <v>44834</v>
      </c>
      <c r="G429" s="41">
        <v>44925</v>
      </c>
      <c r="H429" s="43">
        <v>10400000</v>
      </c>
      <c r="I429" s="40" t="s">
        <v>31</v>
      </c>
      <c r="J429" s="40">
        <v>91</v>
      </c>
      <c r="K429" s="40">
        <v>1.1930000000000001E-2</v>
      </c>
      <c r="L429" s="42">
        <v>-31362.644444444446</v>
      </c>
      <c r="M429" s="51">
        <v>1.7999999999999999E-2</v>
      </c>
      <c r="N429" s="42">
        <v>-47320</v>
      </c>
      <c r="O429" s="42">
        <v>-78682.64444444445</v>
      </c>
      <c r="P429" s="42" t="s">
        <v>19</v>
      </c>
      <c r="Q429" s="42">
        <v>-864.64444444444462</v>
      </c>
      <c r="R429" s="42">
        <v>-77818.000000000015</v>
      </c>
    </row>
    <row r="430" spans="1:18" x14ac:dyDescent="0.25">
      <c r="A430" s="40" t="s">
        <v>20</v>
      </c>
      <c r="B430" s="40" t="s">
        <v>1012</v>
      </c>
      <c r="C430" s="40" t="s">
        <v>1013</v>
      </c>
      <c r="D430" s="40" t="s">
        <v>1014</v>
      </c>
      <c r="E430" s="40" t="s">
        <v>1015</v>
      </c>
      <c r="F430" s="41">
        <v>44823</v>
      </c>
      <c r="G430" s="41">
        <v>45187</v>
      </c>
      <c r="H430" s="43">
        <v>3333333.34</v>
      </c>
      <c r="I430" s="40" t="s">
        <v>31</v>
      </c>
      <c r="J430" s="40">
        <v>364</v>
      </c>
      <c r="K430" s="40">
        <v>2.223E-2</v>
      </c>
      <c r="L430" s="42">
        <v>-74923.333483179988</v>
      </c>
      <c r="M430" s="51">
        <v>1.7999999999999999E-2</v>
      </c>
      <c r="N430" s="42">
        <v>-60666.666787999988</v>
      </c>
      <c r="O430" s="42">
        <v>-135590.00027117998</v>
      </c>
      <c r="P430" s="42" t="s">
        <v>19</v>
      </c>
      <c r="Q430" s="42">
        <v>-4470.0000089399991</v>
      </c>
      <c r="R430" s="42">
        <v>-131120.00026223998</v>
      </c>
    </row>
    <row r="431" spans="1:18" x14ac:dyDescent="0.25">
      <c r="A431" s="40" t="s">
        <v>20</v>
      </c>
      <c r="B431" s="40" t="s">
        <v>1016</v>
      </c>
      <c r="C431" s="40" t="s">
        <v>1017</v>
      </c>
      <c r="D431" s="40" t="s">
        <v>187</v>
      </c>
      <c r="E431" s="40" t="s">
        <v>188</v>
      </c>
      <c r="F431" s="41">
        <v>44834</v>
      </c>
      <c r="G431" s="41">
        <v>44925</v>
      </c>
      <c r="H431" s="43">
        <v>12600000</v>
      </c>
      <c r="I431" s="40" t="s">
        <v>31</v>
      </c>
      <c r="J431" s="40">
        <v>91</v>
      </c>
      <c r="K431" s="40">
        <v>1.1930000000000001E-2</v>
      </c>
      <c r="L431" s="42">
        <v>-37997.050000000003</v>
      </c>
      <c r="M431" s="51">
        <v>1.0999999999999999E-2</v>
      </c>
      <c r="N431" s="42">
        <v>-35035</v>
      </c>
      <c r="O431" s="42">
        <v>-73032.05</v>
      </c>
      <c r="P431" s="42" t="s">
        <v>19</v>
      </c>
      <c r="Q431" s="42">
        <v>-802.55000000000007</v>
      </c>
      <c r="R431" s="42">
        <v>-72229.5</v>
      </c>
    </row>
    <row r="432" spans="1:18" x14ac:dyDescent="0.25">
      <c r="A432" s="40" t="s">
        <v>20</v>
      </c>
      <c r="B432" s="40" t="s">
        <v>1018</v>
      </c>
      <c r="C432" s="40" t="s">
        <v>1019</v>
      </c>
      <c r="D432" s="40" t="s">
        <v>1020</v>
      </c>
      <c r="E432" s="40" t="s">
        <v>1021</v>
      </c>
      <c r="F432" s="41">
        <v>44742</v>
      </c>
      <c r="G432" s="41">
        <v>44926</v>
      </c>
      <c r="H432" s="43">
        <v>5500000</v>
      </c>
      <c r="I432" s="40" t="s">
        <v>31</v>
      </c>
      <c r="J432" s="40">
        <v>92</v>
      </c>
      <c r="K432" s="40">
        <v>2.7800000000000004E-3</v>
      </c>
      <c r="L432" s="42">
        <v>-3907.4444444444448</v>
      </c>
      <c r="M432" s="51">
        <v>1.1950000000000001E-2</v>
      </c>
      <c r="N432" s="42">
        <v>-16796.388888888887</v>
      </c>
      <c r="O432" s="42">
        <v>-20703.833333333332</v>
      </c>
      <c r="P432" s="42" t="s">
        <v>19</v>
      </c>
      <c r="Q432" s="42">
        <v>-20928.875</v>
      </c>
      <c r="R432" s="42">
        <v>-20478.791666666664</v>
      </c>
    </row>
    <row r="433" spans="1:18" x14ac:dyDescent="0.25">
      <c r="A433" s="40" t="s">
        <v>20</v>
      </c>
      <c r="B433" s="40" t="s">
        <v>1018</v>
      </c>
      <c r="C433" s="40" t="s">
        <v>1019</v>
      </c>
      <c r="D433" s="40" t="s">
        <v>1020</v>
      </c>
      <c r="E433" s="40" t="s">
        <v>1021</v>
      </c>
      <c r="F433" s="41">
        <v>44743</v>
      </c>
      <c r="G433" s="41">
        <v>44835</v>
      </c>
      <c r="H433" s="43">
        <v>5500000</v>
      </c>
      <c r="I433" s="40" t="s">
        <v>31</v>
      </c>
      <c r="J433" s="40">
        <v>184</v>
      </c>
      <c r="K433" s="40">
        <v>2.2500000000000003E-3</v>
      </c>
      <c r="L433" s="42">
        <v>-6325</v>
      </c>
      <c r="M433" s="51">
        <v>0</v>
      </c>
      <c r="N433" s="42">
        <v>0</v>
      </c>
      <c r="O433" s="42">
        <v>-6325</v>
      </c>
      <c r="P433" s="42" t="s">
        <v>19</v>
      </c>
      <c r="Q433" s="42">
        <v>-3162.5</v>
      </c>
      <c r="R433" s="42">
        <v>0</v>
      </c>
    </row>
    <row r="434" spans="1:18" x14ac:dyDescent="0.25">
      <c r="A434" s="40" t="s">
        <v>20</v>
      </c>
      <c r="B434" s="40" t="s">
        <v>1022</v>
      </c>
      <c r="C434" s="40" t="s">
        <v>1023</v>
      </c>
      <c r="D434" s="40" t="s">
        <v>265</v>
      </c>
      <c r="E434" s="40" t="s">
        <v>266</v>
      </c>
      <c r="F434" s="41">
        <v>44834</v>
      </c>
      <c r="G434" s="41">
        <v>44864</v>
      </c>
      <c r="H434" s="43">
        <v>1009991.31</v>
      </c>
      <c r="I434" s="40" t="s">
        <v>31</v>
      </c>
      <c r="J434" s="40">
        <v>30</v>
      </c>
      <c r="K434" s="40">
        <v>0.02</v>
      </c>
      <c r="L434" s="42">
        <v>-1683.3188500000001</v>
      </c>
      <c r="M434" s="51">
        <v>0</v>
      </c>
      <c r="N434" s="42">
        <v>0</v>
      </c>
      <c r="O434" s="42">
        <v>-1683.3188500000001</v>
      </c>
      <c r="P434" s="42" t="s">
        <v>19</v>
      </c>
      <c r="Q434" s="42">
        <v>-56.110628333333338</v>
      </c>
      <c r="R434" s="42">
        <v>-1627.2082216666668</v>
      </c>
    </row>
    <row r="435" spans="1:18" x14ac:dyDescent="0.25">
      <c r="A435" s="40" t="s">
        <v>20</v>
      </c>
      <c r="B435" s="40" t="s">
        <v>1024</v>
      </c>
      <c r="C435" s="40" t="s">
        <v>1025</v>
      </c>
      <c r="D435" s="40" t="s">
        <v>125</v>
      </c>
      <c r="E435" s="40" t="s">
        <v>126</v>
      </c>
      <c r="F435" s="41">
        <v>44530</v>
      </c>
      <c r="G435" s="41">
        <v>44895</v>
      </c>
      <c r="H435" s="43">
        <v>77000000</v>
      </c>
      <c r="I435" s="40" t="s">
        <v>31</v>
      </c>
      <c r="J435" s="40">
        <v>365</v>
      </c>
      <c r="K435" s="40">
        <v>2.5600000000000001E-2</v>
      </c>
      <c r="L435" s="42">
        <v>-1998577.7777777778</v>
      </c>
      <c r="M435" s="51">
        <v>0</v>
      </c>
      <c r="N435" s="42">
        <v>0</v>
      </c>
      <c r="O435" s="42">
        <v>-1998577.7777777778</v>
      </c>
      <c r="P435" s="42" t="s">
        <v>19</v>
      </c>
      <c r="Q435" s="42">
        <v>-1670044.4444444445</v>
      </c>
      <c r="R435" s="42">
        <v>-328533.33333333331</v>
      </c>
    </row>
    <row r="436" spans="1:18" x14ac:dyDescent="0.25">
      <c r="A436" s="40" t="s">
        <v>20</v>
      </c>
      <c r="B436" s="40" t="s">
        <v>1024</v>
      </c>
      <c r="C436" s="40" t="s">
        <v>1025</v>
      </c>
      <c r="D436" s="40" t="s">
        <v>125</v>
      </c>
      <c r="E436" s="40" t="s">
        <v>126</v>
      </c>
      <c r="F436" s="41">
        <v>44562</v>
      </c>
      <c r="G436" s="41">
        <v>44927</v>
      </c>
      <c r="H436" s="43">
        <v>77000000</v>
      </c>
      <c r="I436" s="40" t="s">
        <v>31</v>
      </c>
      <c r="J436" s="40">
        <v>365</v>
      </c>
      <c r="K436" s="40">
        <v>2.5600000000000001E-2</v>
      </c>
      <c r="L436" s="42">
        <v>-1998577.7777777778</v>
      </c>
      <c r="M436" s="51">
        <v>0</v>
      </c>
      <c r="N436" s="42">
        <v>0</v>
      </c>
      <c r="O436" s="42">
        <v>-1998577.7777777778</v>
      </c>
      <c r="P436" s="42" t="s">
        <v>19</v>
      </c>
      <c r="Q436" s="42">
        <v>-1494826.6666666667</v>
      </c>
      <c r="R436" s="42">
        <v>-503751.11111111112</v>
      </c>
    </row>
    <row r="437" spans="1:18" x14ac:dyDescent="0.25">
      <c r="A437" s="40" t="s">
        <v>20</v>
      </c>
      <c r="B437" s="40" t="s">
        <v>1026</v>
      </c>
      <c r="C437" s="40" t="s">
        <v>1027</v>
      </c>
      <c r="D437" s="40" t="s">
        <v>834</v>
      </c>
      <c r="E437" s="40" t="s">
        <v>835</v>
      </c>
      <c r="F437" s="41">
        <v>44805</v>
      </c>
      <c r="G437" s="41">
        <v>44835</v>
      </c>
      <c r="H437" s="43">
        <v>1166115</v>
      </c>
      <c r="I437" s="40" t="s">
        <v>31</v>
      </c>
      <c r="J437" s="40">
        <v>30</v>
      </c>
      <c r="K437" s="40">
        <v>6.1999999999999998E-3</v>
      </c>
      <c r="L437" s="42">
        <v>-602.49274999999989</v>
      </c>
      <c r="M437" s="51">
        <v>2.2124999999999999E-2</v>
      </c>
      <c r="N437" s="42">
        <v>-2150.0245312499997</v>
      </c>
      <c r="O437" s="42">
        <v>-2752.5172812499995</v>
      </c>
      <c r="P437" s="42" t="s">
        <v>19</v>
      </c>
      <c r="Q437" s="42">
        <v>-2752.5172812499995</v>
      </c>
      <c r="R437" s="42">
        <v>0</v>
      </c>
    </row>
    <row r="438" spans="1:18" x14ac:dyDescent="0.25">
      <c r="A438" s="40" t="s">
        <v>20</v>
      </c>
      <c r="B438" s="40" t="s">
        <v>1028</v>
      </c>
      <c r="C438" s="40" t="s">
        <v>1029</v>
      </c>
      <c r="D438" s="40" t="s">
        <v>125</v>
      </c>
      <c r="E438" s="40" t="s">
        <v>126</v>
      </c>
      <c r="F438" s="41">
        <v>44820</v>
      </c>
      <c r="G438" s="41">
        <v>44911</v>
      </c>
      <c r="H438" s="43">
        <v>4100633.49</v>
      </c>
      <c r="I438" s="40" t="s">
        <v>31</v>
      </c>
      <c r="J438" s="40">
        <v>91</v>
      </c>
      <c r="K438" s="40">
        <v>1.0129999999999998E-2</v>
      </c>
      <c r="L438" s="42">
        <v>-10500.241583574165</v>
      </c>
      <c r="M438" s="51">
        <v>1.15E-2</v>
      </c>
      <c r="N438" s="42">
        <v>-11920.313742458333</v>
      </c>
      <c r="O438" s="42">
        <v>-22420.555326032496</v>
      </c>
      <c r="P438" s="42" t="s">
        <v>19</v>
      </c>
      <c r="Q438" s="42">
        <v>-3695.6959328624994</v>
      </c>
      <c r="R438" s="42">
        <v>-18724.859393169998</v>
      </c>
    </row>
    <row r="439" spans="1:18" x14ac:dyDescent="0.25">
      <c r="A439" s="40" t="s">
        <v>20</v>
      </c>
      <c r="B439" s="40" t="s">
        <v>1030</v>
      </c>
      <c r="C439" s="40" t="s">
        <v>1031</v>
      </c>
      <c r="D439" s="40" t="s">
        <v>900</v>
      </c>
      <c r="E439" s="40" t="s">
        <v>21</v>
      </c>
      <c r="F439" s="41">
        <v>44825</v>
      </c>
      <c r="G439" s="41">
        <v>44915</v>
      </c>
      <c r="H439" s="43">
        <v>100000000</v>
      </c>
      <c r="I439" s="40" t="s">
        <v>31</v>
      </c>
      <c r="J439" s="40">
        <v>90</v>
      </c>
      <c r="K439" s="40">
        <v>1.0660000000000001E-2</v>
      </c>
      <c r="L439" s="42">
        <v>-266500</v>
      </c>
      <c r="M439" s="51">
        <v>1.95E-2</v>
      </c>
      <c r="N439" s="42">
        <v>-487500</v>
      </c>
      <c r="O439" s="42">
        <v>-754000</v>
      </c>
      <c r="P439" s="42" t="s">
        <v>19</v>
      </c>
      <c r="Q439" s="42">
        <v>-83777.777777777766</v>
      </c>
      <c r="R439" s="42">
        <v>-670222.22222222213</v>
      </c>
    </row>
    <row r="440" spans="1:18" x14ac:dyDescent="0.25">
      <c r="A440" s="40" t="s">
        <v>20</v>
      </c>
      <c r="B440" s="40" t="s">
        <v>1032</v>
      </c>
      <c r="C440" s="40" t="s">
        <v>1033</v>
      </c>
      <c r="D440" s="40" t="s">
        <v>125</v>
      </c>
      <c r="E440" s="40" t="s">
        <v>126</v>
      </c>
      <c r="F440" s="41">
        <v>44820</v>
      </c>
      <c r="G440" s="41">
        <v>44911</v>
      </c>
      <c r="H440" s="43">
        <v>19827370.609999999</v>
      </c>
      <c r="I440" s="40" t="s">
        <v>31</v>
      </c>
      <c r="J440" s="40">
        <v>91</v>
      </c>
      <c r="K440" s="40">
        <v>1.0129999999999998E-2</v>
      </c>
      <c r="L440" s="42">
        <v>-50770.736248378598</v>
      </c>
      <c r="M440" s="51">
        <v>1.15E-2</v>
      </c>
      <c r="N440" s="42">
        <v>-57637.064842680549</v>
      </c>
      <c r="O440" s="42">
        <v>-108407.80109105914</v>
      </c>
      <c r="P440" s="42" t="s">
        <v>19</v>
      </c>
      <c r="Q440" s="42">
        <v>-17869.417762262496</v>
      </c>
      <c r="R440" s="42">
        <v>-90538.383328796641</v>
      </c>
    </row>
    <row r="441" spans="1:18" x14ac:dyDescent="0.25">
      <c r="A441" s="40" t="s">
        <v>20</v>
      </c>
      <c r="B441" s="40" t="s">
        <v>1034</v>
      </c>
      <c r="C441" s="40" t="s">
        <v>1035</v>
      </c>
      <c r="D441" s="40" t="s">
        <v>125</v>
      </c>
      <c r="E441" s="40" t="s">
        <v>126</v>
      </c>
      <c r="F441" s="41">
        <v>44820</v>
      </c>
      <c r="G441" s="41">
        <v>44911</v>
      </c>
      <c r="H441" s="43">
        <v>12612554.51</v>
      </c>
      <c r="I441" s="40" t="s">
        <v>31</v>
      </c>
      <c r="J441" s="40">
        <v>91</v>
      </c>
      <c r="K441" s="40">
        <v>1.0129999999999998E-2</v>
      </c>
      <c r="L441" s="42">
        <v>-32296.197566536935</v>
      </c>
      <c r="M441" s="51">
        <v>1.15E-2</v>
      </c>
      <c r="N441" s="42">
        <v>-36663.995263097218</v>
      </c>
      <c r="O441" s="42">
        <v>-68960.19282963415</v>
      </c>
      <c r="P441" s="42" t="s">
        <v>19</v>
      </c>
      <c r="Q441" s="42">
        <v>-11367.064752137498</v>
      </c>
      <c r="R441" s="42">
        <v>-57593.128077496658</v>
      </c>
    </row>
    <row r="442" spans="1:18" x14ac:dyDescent="0.25">
      <c r="A442" s="40" t="s">
        <v>20</v>
      </c>
      <c r="B442" s="40" t="s">
        <v>1036</v>
      </c>
      <c r="C442" s="40" t="s">
        <v>1037</v>
      </c>
      <c r="D442" s="40" t="s">
        <v>125</v>
      </c>
      <c r="E442" s="40" t="s">
        <v>126</v>
      </c>
      <c r="F442" s="41">
        <v>44820</v>
      </c>
      <c r="G442" s="41">
        <v>44911</v>
      </c>
      <c r="H442" s="43">
        <v>6939576.6299999999</v>
      </c>
      <c r="I442" s="40" t="s">
        <v>31</v>
      </c>
      <c r="J442" s="40">
        <v>91</v>
      </c>
      <c r="K442" s="40">
        <v>1.0129999999999998E-2</v>
      </c>
      <c r="L442" s="42">
        <v>-17769.749791202499</v>
      </c>
      <c r="M442" s="51">
        <v>1.15E-2</v>
      </c>
      <c r="N442" s="42">
        <v>-20172.963731374999</v>
      </c>
      <c r="O442" s="42">
        <v>-37942.713522577498</v>
      </c>
      <c r="P442" s="42" t="s">
        <v>19</v>
      </c>
      <c r="Q442" s="42">
        <v>-6254.2934377874999</v>
      </c>
      <c r="R442" s="42">
        <v>-31688.420084789999</v>
      </c>
    </row>
    <row r="443" spans="1:18" x14ac:dyDescent="0.25">
      <c r="A443" s="40" t="s">
        <v>20</v>
      </c>
      <c r="B443" s="40" t="s">
        <v>1038</v>
      </c>
      <c r="C443" s="40" t="s">
        <v>1039</v>
      </c>
      <c r="D443" s="40" t="s">
        <v>125</v>
      </c>
      <c r="E443" s="40" t="s">
        <v>126</v>
      </c>
      <c r="F443" s="41">
        <v>44548</v>
      </c>
      <c r="G443" s="41">
        <v>44913</v>
      </c>
      <c r="H443" s="43">
        <v>60000000</v>
      </c>
      <c r="I443" s="40" t="s">
        <v>31</v>
      </c>
      <c r="J443" s="40">
        <v>365</v>
      </c>
      <c r="K443" s="40">
        <v>2.7699999999999999E-2</v>
      </c>
      <c r="L443" s="42">
        <v>-1662000</v>
      </c>
      <c r="M443" s="51">
        <v>0</v>
      </c>
      <c r="N443" s="42">
        <v>0</v>
      </c>
      <c r="O443" s="42">
        <v>-1662000</v>
      </c>
      <c r="P443" s="42" t="s">
        <v>19</v>
      </c>
      <c r="Q443" s="42">
        <v>-1306832.8767123288</v>
      </c>
      <c r="R443" s="42">
        <v>-355167.12328767125</v>
      </c>
    </row>
    <row r="444" spans="1:18" x14ac:dyDescent="0.25">
      <c r="A444" s="40" t="s">
        <v>20</v>
      </c>
      <c r="B444" s="40" t="s">
        <v>1038</v>
      </c>
      <c r="C444" s="40" t="s">
        <v>1039</v>
      </c>
      <c r="D444" s="40" t="s">
        <v>125</v>
      </c>
      <c r="E444" s="40" t="s">
        <v>126</v>
      </c>
      <c r="F444" s="41">
        <v>44562</v>
      </c>
      <c r="G444" s="41">
        <v>44927</v>
      </c>
      <c r="H444" s="43">
        <v>60000000</v>
      </c>
      <c r="I444" s="40" t="s">
        <v>31</v>
      </c>
      <c r="J444" s="40">
        <v>365</v>
      </c>
      <c r="K444" s="40">
        <v>2.7699999999999999E-2</v>
      </c>
      <c r="L444" s="42">
        <v>-1662000</v>
      </c>
      <c r="M444" s="51">
        <v>0</v>
      </c>
      <c r="N444" s="42">
        <v>0</v>
      </c>
      <c r="O444" s="42">
        <v>-1662000</v>
      </c>
      <c r="P444" s="42" t="s">
        <v>19</v>
      </c>
      <c r="Q444" s="42">
        <v>-1243084.9315068494</v>
      </c>
      <c r="R444" s="42">
        <v>-418915.0684931507</v>
      </c>
    </row>
    <row r="445" spans="1:18" x14ac:dyDescent="0.25">
      <c r="A445" s="40" t="s">
        <v>20</v>
      </c>
      <c r="B445" s="40" t="s">
        <v>1040</v>
      </c>
      <c r="C445" s="40" t="s">
        <v>1041</v>
      </c>
      <c r="D445" s="40" t="s">
        <v>1042</v>
      </c>
      <c r="E445" s="40" t="s">
        <v>1043</v>
      </c>
      <c r="F445" s="41">
        <v>44548</v>
      </c>
      <c r="G445" s="41">
        <v>44913</v>
      </c>
      <c r="H445" s="43">
        <v>15000000</v>
      </c>
      <c r="I445" s="40" t="s">
        <v>31</v>
      </c>
      <c r="J445" s="40">
        <v>365</v>
      </c>
      <c r="K445" s="40">
        <v>3.0700000000000002E-2</v>
      </c>
      <c r="L445" s="42">
        <v>-460500</v>
      </c>
      <c r="M445" s="51">
        <v>0</v>
      </c>
      <c r="N445" s="42">
        <v>0</v>
      </c>
      <c r="O445" s="42">
        <v>-460500</v>
      </c>
      <c r="P445" s="42" t="s">
        <v>19</v>
      </c>
      <c r="Q445" s="42">
        <v>-362091.78082191781</v>
      </c>
      <c r="R445" s="42">
        <v>-98408.219178082203</v>
      </c>
    </row>
    <row r="446" spans="1:18" x14ac:dyDescent="0.25">
      <c r="A446" s="40" t="s">
        <v>20</v>
      </c>
      <c r="B446" s="40" t="s">
        <v>1044</v>
      </c>
      <c r="C446" s="40" t="s">
        <v>1045</v>
      </c>
      <c r="D446" s="40" t="s">
        <v>125</v>
      </c>
      <c r="E446" s="40" t="s">
        <v>126</v>
      </c>
      <c r="F446" s="41">
        <v>44819</v>
      </c>
      <c r="G446" s="41">
        <v>44910</v>
      </c>
      <c r="H446" s="43">
        <v>7134889</v>
      </c>
      <c r="I446" s="40" t="s">
        <v>31</v>
      </c>
      <c r="J446" s="40">
        <v>91</v>
      </c>
      <c r="K446" s="40">
        <v>0.01</v>
      </c>
      <c r="L446" s="42">
        <v>-18035.413861111112</v>
      </c>
      <c r="M446" s="51">
        <v>1.35E-2</v>
      </c>
      <c r="N446" s="42">
        <v>-24347.808712499998</v>
      </c>
      <c r="O446" s="42">
        <v>-42383.222573611114</v>
      </c>
      <c r="P446" s="42" t="s">
        <v>19</v>
      </c>
      <c r="Q446" s="42">
        <v>-7451.9951777777787</v>
      </c>
      <c r="R446" s="42">
        <v>-34931.227395833332</v>
      </c>
    </row>
    <row r="447" spans="1:18" x14ac:dyDescent="0.25">
      <c r="A447" s="40" t="s">
        <v>20</v>
      </c>
      <c r="B447" s="40" t="s">
        <v>1046</v>
      </c>
      <c r="C447" s="40" t="s">
        <v>1047</v>
      </c>
      <c r="D447" s="40" t="s">
        <v>125</v>
      </c>
      <c r="E447" s="40" t="s">
        <v>126</v>
      </c>
      <c r="F447" s="41">
        <v>44820</v>
      </c>
      <c r="G447" s="41">
        <v>44911</v>
      </c>
      <c r="H447" s="43">
        <v>18098705.07</v>
      </c>
      <c r="I447" s="40" t="s">
        <v>31</v>
      </c>
      <c r="J447" s="40">
        <v>91</v>
      </c>
      <c r="K447" s="40">
        <v>1.0129999999999998E-2</v>
      </c>
      <c r="L447" s="42">
        <v>-46344.248040772494</v>
      </c>
      <c r="M447" s="51">
        <v>1.15E-2</v>
      </c>
      <c r="N447" s="42">
        <v>-52611.930154875001</v>
      </c>
      <c r="O447" s="42">
        <v>-98956.178195647488</v>
      </c>
      <c r="P447" s="42" t="s">
        <v>19</v>
      </c>
      <c r="Q447" s="42">
        <v>-16311.457944337497</v>
      </c>
      <c r="R447" s="42">
        <v>-82644.720251309991</v>
      </c>
    </row>
    <row r="448" spans="1:18" x14ac:dyDescent="0.25">
      <c r="A448" s="40" t="s">
        <v>20</v>
      </c>
      <c r="B448" s="40" t="s">
        <v>1048</v>
      </c>
      <c r="C448" s="40" t="s">
        <v>1049</v>
      </c>
      <c r="D448" s="40" t="s">
        <v>125</v>
      </c>
      <c r="E448" s="40" t="s">
        <v>126</v>
      </c>
      <c r="F448" s="41">
        <v>44820</v>
      </c>
      <c r="G448" s="41">
        <v>44911</v>
      </c>
      <c r="H448" s="43">
        <v>7499188.7999999998</v>
      </c>
      <c r="I448" s="40" t="s">
        <v>31</v>
      </c>
      <c r="J448" s="40">
        <v>91</v>
      </c>
      <c r="K448" s="40">
        <v>1.0129999999999998E-2</v>
      </c>
      <c r="L448" s="42">
        <v>-19202.714476399997</v>
      </c>
      <c r="M448" s="51">
        <v>1.15E-2</v>
      </c>
      <c r="N448" s="42">
        <v>-21799.725219999997</v>
      </c>
      <c r="O448" s="42">
        <v>-41002.43969639999</v>
      </c>
      <c r="P448" s="42" t="s">
        <v>19</v>
      </c>
      <c r="Q448" s="42">
        <v>-6758.6439059999984</v>
      </c>
      <c r="R448" s="42">
        <v>-34243.795790399992</v>
      </c>
    </row>
    <row r="449" spans="1:18" x14ac:dyDescent="0.25">
      <c r="A449" s="40" t="s">
        <v>20</v>
      </c>
      <c r="B449" s="40" t="s">
        <v>1050</v>
      </c>
      <c r="C449" s="40" t="s">
        <v>1051</v>
      </c>
      <c r="D449" s="40" t="s">
        <v>125</v>
      </c>
      <c r="E449" s="40" t="s">
        <v>126</v>
      </c>
      <c r="F449" s="41">
        <v>44819</v>
      </c>
      <c r="G449" s="41">
        <v>44910</v>
      </c>
      <c r="H449" s="43">
        <v>9865527</v>
      </c>
      <c r="I449" s="40" t="s">
        <v>31</v>
      </c>
      <c r="J449" s="40">
        <v>91</v>
      </c>
      <c r="K449" s="40">
        <v>0.01</v>
      </c>
      <c r="L449" s="42">
        <v>-24937.859916666668</v>
      </c>
      <c r="M449" s="51">
        <v>1.35E-2</v>
      </c>
      <c r="N449" s="42">
        <v>-33666.110887499999</v>
      </c>
      <c r="O449" s="42">
        <v>-58603.970804166667</v>
      </c>
      <c r="P449" s="42" t="s">
        <v>19</v>
      </c>
      <c r="Q449" s="42">
        <v>-10303.994866666668</v>
      </c>
      <c r="R449" s="42">
        <v>-48299.975937499999</v>
      </c>
    </row>
    <row r="450" spans="1:18" x14ac:dyDescent="0.25">
      <c r="A450" s="40" t="s">
        <v>20</v>
      </c>
      <c r="B450" s="40" t="s">
        <v>1052</v>
      </c>
      <c r="C450" s="40" t="s">
        <v>1053</v>
      </c>
      <c r="D450" s="40" t="s">
        <v>125</v>
      </c>
      <c r="E450" s="40" t="s">
        <v>126</v>
      </c>
      <c r="F450" s="41">
        <v>44819</v>
      </c>
      <c r="G450" s="41">
        <v>44910</v>
      </c>
      <c r="H450" s="43">
        <v>880846</v>
      </c>
      <c r="I450" s="40" t="s">
        <v>31</v>
      </c>
      <c r="J450" s="40">
        <v>91</v>
      </c>
      <c r="K450" s="40">
        <v>0.01</v>
      </c>
      <c r="L450" s="42">
        <v>-2226.5829444444448</v>
      </c>
      <c r="M450" s="51">
        <v>1.35E-2</v>
      </c>
      <c r="N450" s="42">
        <v>-3005.8869749999999</v>
      </c>
      <c r="O450" s="42">
        <v>-5232.4699194444447</v>
      </c>
      <c r="P450" s="42" t="s">
        <v>19</v>
      </c>
      <c r="Q450" s="42">
        <v>-919.9947111111112</v>
      </c>
      <c r="R450" s="42">
        <v>-4312.4752083333333</v>
      </c>
    </row>
    <row r="451" spans="1:18" x14ac:dyDescent="0.25">
      <c r="A451" s="40" t="s">
        <v>20</v>
      </c>
      <c r="B451" s="40" t="s">
        <v>1054</v>
      </c>
      <c r="C451" s="40" t="s">
        <v>1055</v>
      </c>
      <c r="D451" s="40" t="s">
        <v>125</v>
      </c>
      <c r="E451" s="40" t="s">
        <v>126</v>
      </c>
      <c r="F451" s="41">
        <v>44820</v>
      </c>
      <c r="G451" s="41">
        <v>44911</v>
      </c>
      <c r="H451" s="43">
        <v>11565961.039999999</v>
      </c>
      <c r="I451" s="40" t="s">
        <v>31</v>
      </c>
      <c r="J451" s="40">
        <v>91</v>
      </c>
      <c r="K451" s="40">
        <v>1.0129999999999998E-2</v>
      </c>
      <c r="L451" s="42">
        <v>-29616.24962639777</v>
      </c>
      <c r="M451" s="51">
        <v>1.15E-2</v>
      </c>
      <c r="N451" s="42">
        <v>-33621.60618988888</v>
      </c>
      <c r="O451" s="42">
        <v>-63237.855816286654</v>
      </c>
      <c r="P451" s="42" t="s">
        <v>19</v>
      </c>
      <c r="Q451" s="42">
        <v>-10423.822387299997</v>
      </c>
      <c r="R451" s="42">
        <v>-52814.033428986659</v>
      </c>
    </row>
    <row r="452" spans="1:18" x14ac:dyDescent="0.25">
      <c r="A452" s="40" t="s">
        <v>20</v>
      </c>
      <c r="B452" s="40" t="s">
        <v>1056</v>
      </c>
      <c r="C452" s="40" t="s">
        <v>1057</v>
      </c>
      <c r="D452" s="40" t="s">
        <v>187</v>
      </c>
      <c r="E452" s="40" t="s">
        <v>188</v>
      </c>
      <c r="F452" s="41">
        <v>44834</v>
      </c>
      <c r="G452" s="41">
        <v>44925</v>
      </c>
      <c r="H452" s="43">
        <v>3528247.44</v>
      </c>
      <c r="I452" s="40" t="s">
        <v>31</v>
      </c>
      <c r="J452" s="40">
        <v>91</v>
      </c>
      <c r="K452" s="40">
        <v>1.1930000000000001E-2</v>
      </c>
      <c r="L452" s="42">
        <v>-10639.920189686667</v>
      </c>
      <c r="M452" s="51">
        <v>1.2500000000000001E-2</v>
      </c>
      <c r="N452" s="42">
        <v>-11148.281841666667</v>
      </c>
      <c r="O452" s="42">
        <v>-21788.202031353336</v>
      </c>
      <c r="P452" s="42" t="s">
        <v>19</v>
      </c>
      <c r="Q452" s="42">
        <v>-239.43079155333339</v>
      </c>
      <c r="R452" s="42">
        <v>-21548.771239800004</v>
      </c>
    </row>
    <row r="453" spans="1:18" x14ac:dyDescent="0.25">
      <c r="A453" s="40" t="s">
        <v>20</v>
      </c>
      <c r="B453" s="40" t="s">
        <v>1058</v>
      </c>
      <c r="C453" s="40" t="s">
        <v>1059</v>
      </c>
      <c r="D453" s="40" t="s">
        <v>125</v>
      </c>
      <c r="E453" s="40" t="s">
        <v>126</v>
      </c>
      <c r="F453" s="41">
        <v>44820</v>
      </c>
      <c r="G453" s="41">
        <v>44911</v>
      </c>
      <c r="H453" s="43">
        <v>6443854.0599999996</v>
      </c>
      <c r="I453" s="40" t="s">
        <v>31</v>
      </c>
      <c r="J453" s="40">
        <v>91</v>
      </c>
      <c r="K453" s="40">
        <v>1.0129999999999998E-2</v>
      </c>
      <c r="L453" s="42">
        <v>-16500.38330036055</v>
      </c>
      <c r="M453" s="51">
        <v>1.15E-2</v>
      </c>
      <c r="N453" s="42">
        <v>-18731.925760527778</v>
      </c>
      <c r="O453" s="42">
        <v>-35232.309060888329</v>
      </c>
      <c r="P453" s="42" t="s">
        <v>19</v>
      </c>
      <c r="Q453" s="42">
        <v>-5807.5234715749993</v>
      </c>
      <c r="R453" s="42">
        <v>-29424.785589313331</v>
      </c>
    </row>
    <row r="454" spans="1:18" x14ac:dyDescent="0.25">
      <c r="A454" s="40" t="s">
        <v>20</v>
      </c>
      <c r="B454" s="40" t="s">
        <v>1060</v>
      </c>
      <c r="C454" s="40" t="s">
        <v>1061</v>
      </c>
      <c r="D454" s="40" t="s">
        <v>1062</v>
      </c>
      <c r="E454" s="40" t="s">
        <v>41</v>
      </c>
      <c r="F454" s="41">
        <v>44774</v>
      </c>
      <c r="G454" s="41">
        <v>44866</v>
      </c>
      <c r="H454" s="43">
        <v>12221874.51</v>
      </c>
      <c r="I454" s="40" t="s">
        <v>31</v>
      </c>
      <c r="J454" s="40">
        <v>92</v>
      </c>
      <c r="K454" s="40">
        <v>0</v>
      </c>
      <c r="L454" s="42">
        <v>0</v>
      </c>
      <c r="M454" s="51">
        <v>1.2500000000000001E-2</v>
      </c>
      <c r="N454" s="42">
        <v>-39042.099129166665</v>
      </c>
      <c r="O454" s="42">
        <v>-39042.099129166665</v>
      </c>
      <c r="P454" s="42" t="s">
        <v>19</v>
      </c>
      <c r="Q454" s="42">
        <v>-25886.60920520833</v>
      </c>
      <c r="R454" s="42">
        <v>-13155.489923958332</v>
      </c>
    </row>
    <row r="455" spans="1:18" x14ac:dyDescent="0.25">
      <c r="A455" s="40" t="s">
        <v>20</v>
      </c>
      <c r="B455" s="40" t="s">
        <v>1063</v>
      </c>
      <c r="C455" s="40" t="s">
        <v>1064</v>
      </c>
      <c r="D455" s="40" t="s">
        <v>750</v>
      </c>
      <c r="E455" s="40" t="s">
        <v>751</v>
      </c>
      <c r="F455" s="41">
        <v>44834</v>
      </c>
      <c r="G455" s="41">
        <v>44925</v>
      </c>
      <c r="H455" s="43">
        <v>12675000</v>
      </c>
      <c r="I455" s="40" t="s">
        <v>31</v>
      </c>
      <c r="J455" s="40">
        <v>91</v>
      </c>
      <c r="K455" s="40">
        <v>1.1930000000000001E-2</v>
      </c>
      <c r="L455" s="42">
        <v>-38223.222916666673</v>
      </c>
      <c r="M455" s="51">
        <v>1.2E-2</v>
      </c>
      <c r="N455" s="42">
        <v>-38447.5</v>
      </c>
      <c r="O455" s="42">
        <v>-76670.72291666668</v>
      </c>
      <c r="P455" s="42" t="s">
        <v>19</v>
      </c>
      <c r="Q455" s="42">
        <v>-842.53541666666683</v>
      </c>
      <c r="R455" s="42">
        <v>-75828.187500000015</v>
      </c>
    </row>
    <row r="456" spans="1:18" x14ac:dyDescent="0.25">
      <c r="A456" s="40" t="s">
        <v>20</v>
      </c>
      <c r="B456" s="40" t="s">
        <v>1065</v>
      </c>
      <c r="C456" s="40" t="s">
        <v>1066</v>
      </c>
      <c r="D456" s="40" t="s">
        <v>925</v>
      </c>
      <c r="E456" s="40" t="s">
        <v>926</v>
      </c>
      <c r="F456" s="41">
        <v>44744</v>
      </c>
      <c r="G456" s="41">
        <v>44836</v>
      </c>
      <c r="H456" s="43">
        <v>1224327.6799999999</v>
      </c>
      <c r="I456" s="40" t="s">
        <v>31</v>
      </c>
      <c r="J456" s="40">
        <v>92</v>
      </c>
      <c r="K456" s="40">
        <v>0</v>
      </c>
      <c r="L456" s="42">
        <v>0</v>
      </c>
      <c r="M456" s="51">
        <v>2.5000000000000001E-2</v>
      </c>
      <c r="N456" s="42">
        <v>-7822.0935111111103</v>
      </c>
      <c r="O456" s="42">
        <v>-7822.0935111111103</v>
      </c>
      <c r="P456" s="42" t="s">
        <v>19</v>
      </c>
      <c r="Q456" s="42">
        <v>-7737.0707555555546</v>
      </c>
      <c r="R456" s="42">
        <v>-85.022755555555548</v>
      </c>
    </row>
    <row r="457" spans="1:18" x14ac:dyDescent="0.25">
      <c r="A457" s="40" t="s">
        <v>20</v>
      </c>
      <c r="B457" s="40" t="s">
        <v>1067</v>
      </c>
      <c r="C457" s="40" t="s">
        <v>1068</v>
      </c>
      <c r="D457" s="40" t="s">
        <v>1069</v>
      </c>
      <c r="E457" s="40" t="s">
        <v>1070</v>
      </c>
      <c r="F457" s="41">
        <v>44789</v>
      </c>
      <c r="G457" s="41">
        <v>44973</v>
      </c>
      <c r="H457" s="43">
        <v>30000000</v>
      </c>
      <c r="I457" s="40" t="s">
        <v>31</v>
      </c>
      <c r="J457" s="40">
        <v>184</v>
      </c>
      <c r="K457" s="40">
        <v>7.6600000000000001E-3</v>
      </c>
      <c r="L457" s="42">
        <v>-117453.33333333333</v>
      </c>
      <c r="M457" s="51">
        <v>1.9E-2</v>
      </c>
      <c r="N457" s="42">
        <v>-291333.33333333331</v>
      </c>
      <c r="O457" s="42">
        <v>-408786.66666666663</v>
      </c>
      <c r="P457" s="42" t="s">
        <v>19</v>
      </c>
      <c r="Q457" s="42">
        <v>-102196.66666666666</v>
      </c>
      <c r="R457" s="42">
        <v>-306590</v>
      </c>
    </row>
    <row r="458" spans="1:18" x14ac:dyDescent="0.25">
      <c r="A458" s="40" t="s">
        <v>20</v>
      </c>
      <c r="B458" s="40" t="s">
        <v>1071</v>
      </c>
      <c r="C458" s="40" t="s">
        <v>1072</v>
      </c>
      <c r="D458" s="40" t="s">
        <v>1073</v>
      </c>
      <c r="E458" s="40" t="s">
        <v>1074</v>
      </c>
      <c r="F458" s="41">
        <v>44834</v>
      </c>
      <c r="G458" s="41">
        <v>44925</v>
      </c>
      <c r="H458" s="43">
        <v>18624000</v>
      </c>
      <c r="I458" s="40" t="s">
        <v>31</v>
      </c>
      <c r="J458" s="40">
        <v>90</v>
      </c>
      <c r="K458" s="40">
        <v>1.0999999999999999E-2</v>
      </c>
      <c r="L458" s="42">
        <v>-51216</v>
      </c>
      <c r="M458" s="51">
        <v>0</v>
      </c>
      <c r="N458" s="42">
        <v>0</v>
      </c>
      <c r="O458" s="42">
        <v>-51216</v>
      </c>
      <c r="P458" s="42" t="s">
        <v>221</v>
      </c>
      <c r="Q458" s="42">
        <v>-569.06666666666672</v>
      </c>
      <c r="R458" s="42">
        <v>-51216</v>
      </c>
    </row>
    <row r="459" spans="1:18" x14ac:dyDescent="0.25">
      <c r="A459" s="40" t="s">
        <v>20</v>
      </c>
      <c r="B459" s="40" t="s">
        <v>1075</v>
      </c>
      <c r="C459" s="40" t="s">
        <v>1076</v>
      </c>
      <c r="D459" s="40" t="s">
        <v>607</v>
      </c>
      <c r="E459" s="40" t="s">
        <v>608</v>
      </c>
      <c r="F459" s="41">
        <v>44834</v>
      </c>
      <c r="G459" s="41">
        <v>44925</v>
      </c>
      <c r="H459" s="43">
        <v>6205000</v>
      </c>
      <c r="I459" s="40" t="s">
        <v>31</v>
      </c>
      <c r="J459" s="40">
        <v>91</v>
      </c>
      <c r="K459" s="40">
        <v>1.1930000000000001E-2</v>
      </c>
      <c r="L459" s="42">
        <v>-18712.039305555558</v>
      </c>
      <c r="M459" s="51">
        <v>1.2999999999999999E-2</v>
      </c>
      <c r="N459" s="42">
        <v>-20390.319444444445</v>
      </c>
      <c r="O459" s="42">
        <v>-39102.358749999999</v>
      </c>
      <c r="P459" s="42" t="s">
        <v>19</v>
      </c>
      <c r="Q459" s="42">
        <v>-429.69625000000002</v>
      </c>
      <c r="R459" s="42">
        <v>-38672.662499999999</v>
      </c>
    </row>
    <row r="460" spans="1:18" x14ac:dyDescent="0.25">
      <c r="A460" s="40" t="s">
        <v>20</v>
      </c>
      <c r="B460" s="40" t="s">
        <v>1077</v>
      </c>
      <c r="C460" s="40" t="s">
        <v>1078</v>
      </c>
      <c r="D460" s="40" t="s">
        <v>1079</v>
      </c>
      <c r="E460" s="40" t="s">
        <v>1080</v>
      </c>
      <c r="F460" s="41">
        <v>44834</v>
      </c>
      <c r="G460" s="41">
        <v>44925</v>
      </c>
      <c r="H460" s="43">
        <v>20000000</v>
      </c>
      <c r="I460" s="40" t="s">
        <v>31</v>
      </c>
      <c r="J460" s="40">
        <v>91</v>
      </c>
      <c r="K460" s="40">
        <v>2.1999999999999999E-2</v>
      </c>
      <c r="L460" s="42">
        <v>-111222.22222222222</v>
      </c>
      <c r="M460" s="51">
        <v>0</v>
      </c>
      <c r="N460" s="42">
        <v>0</v>
      </c>
      <c r="O460" s="42">
        <v>-111222.22222222222</v>
      </c>
      <c r="P460" s="42" t="s">
        <v>19</v>
      </c>
      <c r="Q460" s="42">
        <v>-1222.2222222222222</v>
      </c>
      <c r="R460" s="42">
        <v>-110000</v>
      </c>
    </row>
    <row r="461" spans="1:18" x14ac:dyDescent="0.25">
      <c r="A461" s="40" t="s">
        <v>20</v>
      </c>
      <c r="B461" s="40" t="s">
        <v>1081</v>
      </c>
      <c r="C461" s="40" t="s">
        <v>1082</v>
      </c>
      <c r="D461" s="40" t="s">
        <v>125</v>
      </c>
      <c r="E461" s="40" t="s">
        <v>126</v>
      </c>
      <c r="F461" s="41">
        <v>44564</v>
      </c>
      <c r="G461" s="41">
        <v>44928</v>
      </c>
      <c r="H461" s="43">
        <v>500000000</v>
      </c>
      <c r="I461" s="40" t="s">
        <v>31</v>
      </c>
      <c r="J461" s="40">
        <v>364</v>
      </c>
      <c r="K461" s="40">
        <v>0.02</v>
      </c>
      <c r="L461" s="42">
        <v>-9972602.7397260275</v>
      </c>
      <c r="M461" s="51">
        <v>0</v>
      </c>
      <c r="N461" s="42">
        <v>0</v>
      </c>
      <c r="O461" s="42">
        <v>-9972602.7397260275</v>
      </c>
      <c r="P461" s="42" t="s">
        <v>19</v>
      </c>
      <c r="Q461" s="42">
        <v>-7424657.534246576</v>
      </c>
      <c r="R461" s="42">
        <v>-2547945.2054794519</v>
      </c>
    </row>
    <row r="462" spans="1:18" x14ac:dyDescent="0.25">
      <c r="A462" s="40" t="s">
        <v>20</v>
      </c>
      <c r="B462" s="40" t="s">
        <v>1081</v>
      </c>
      <c r="C462" s="40" t="s">
        <v>1082</v>
      </c>
      <c r="D462" s="40" t="s">
        <v>125</v>
      </c>
      <c r="E462" s="40" t="s">
        <v>126</v>
      </c>
      <c r="F462" s="41">
        <v>44652</v>
      </c>
      <c r="G462" s="41">
        <v>45017</v>
      </c>
      <c r="H462" s="43">
        <v>500000000</v>
      </c>
      <c r="I462" s="40" t="s">
        <v>31</v>
      </c>
      <c r="J462" s="40">
        <v>365</v>
      </c>
      <c r="K462" s="40">
        <v>0.02</v>
      </c>
      <c r="L462" s="42">
        <v>-10000000</v>
      </c>
      <c r="M462" s="51">
        <v>0</v>
      </c>
      <c r="N462" s="42">
        <v>0</v>
      </c>
      <c r="O462" s="42">
        <v>-10000000</v>
      </c>
      <c r="P462" s="42" t="s">
        <v>19</v>
      </c>
      <c r="Q462" s="42">
        <v>-5013698.6301369872</v>
      </c>
      <c r="R462" s="42">
        <v>-4986301.3698630137</v>
      </c>
    </row>
    <row r="463" spans="1:18" x14ac:dyDescent="0.25">
      <c r="A463" s="40" t="s">
        <v>20</v>
      </c>
      <c r="B463" s="40" t="s">
        <v>1083</v>
      </c>
      <c r="C463" s="40" t="s">
        <v>1084</v>
      </c>
      <c r="D463" s="40" t="s">
        <v>824</v>
      </c>
      <c r="E463" s="40" t="s">
        <v>825</v>
      </c>
      <c r="F463" s="41">
        <v>44834</v>
      </c>
      <c r="G463" s="41">
        <v>44925</v>
      </c>
      <c r="H463" s="43">
        <v>2512125</v>
      </c>
      <c r="I463" s="40" t="s">
        <v>31</v>
      </c>
      <c r="J463" s="40">
        <v>91</v>
      </c>
      <c r="K463" s="40">
        <v>1.1930000000000001E-2</v>
      </c>
      <c r="L463" s="42">
        <v>-7575.6618437500001</v>
      </c>
      <c r="M463" s="51">
        <v>1.4999999999999999E-2</v>
      </c>
      <c r="N463" s="42">
        <v>-9525.140625</v>
      </c>
      <c r="O463" s="42">
        <v>-17100.80246875</v>
      </c>
      <c r="P463" s="42" t="s">
        <v>19</v>
      </c>
      <c r="Q463" s="42">
        <v>-187.92090625000003</v>
      </c>
      <c r="R463" s="42">
        <v>-16912.881562500002</v>
      </c>
    </row>
    <row r="464" spans="1:18" x14ac:dyDescent="0.25">
      <c r="A464" s="40" t="s">
        <v>20</v>
      </c>
      <c r="B464" s="40" t="s">
        <v>1085</v>
      </c>
      <c r="C464" s="40" t="s">
        <v>1086</v>
      </c>
      <c r="D464" s="40" t="s">
        <v>838</v>
      </c>
      <c r="E464" s="40" t="s">
        <v>839</v>
      </c>
      <c r="F464" s="41">
        <v>44834</v>
      </c>
      <c r="G464" s="41">
        <v>44925</v>
      </c>
      <c r="H464" s="43">
        <v>4200000</v>
      </c>
      <c r="I464" s="40" t="s">
        <v>31</v>
      </c>
      <c r="J464" s="40">
        <v>91</v>
      </c>
      <c r="K464" s="40">
        <v>1.1930000000000001E-2</v>
      </c>
      <c r="L464" s="42">
        <v>-12665.683333333334</v>
      </c>
      <c r="M464" s="51">
        <v>1.2500000000000001E-2</v>
      </c>
      <c r="N464" s="42">
        <v>-13270.833333333332</v>
      </c>
      <c r="O464" s="42">
        <v>-25936.516666666666</v>
      </c>
      <c r="P464" s="42" t="s">
        <v>19</v>
      </c>
      <c r="Q464" s="42">
        <v>-285.01666666666671</v>
      </c>
      <c r="R464" s="42">
        <v>-25651.5</v>
      </c>
    </row>
    <row r="465" spans="1:18" x14ac:dyDescent="0.25">
      <c r="A465" s="40" t="s">
        <v>20</v>
      </c>
      <c r="B465" s="40" t="s">
        <v>1087</v>
      </c>
      <c r="C465" s="40" t="s">
        <v>1088</v>
      </c>
      <c r="D465" s="40" t="s">
        <v>1089</v>
      </c>
      <c r="E465" s="40" t="s">
        <v>1090</v>
      </c>
      <c r="F465" s="41">
        <v>44834</v>
      </c>
      <c r="G465" s="41">
        <v>44925</v>
      </c>
      <c r="H465" s="43">
        <v>1160000</v>
      </c>
      <c r="I465" s="40" t="s">
        <v>31</v>
      </c>
      <c r="J465" s="40">
        <v>91</v>
      </c>
      <c r="K465" s="40">
        <v>0</v>
      </c>
      <c r="L465" s="42">
        <v>0</v>
      </c>
      <c r="M465" s="51">
        <v>0</v>
      </c>
      <c r="N465" s="42">
        <v>0</v>
      </c>
      <c r="O465" s="42">
        <v>0</v>
      </c>
      <c r="P465" s="42" t="s">
        <v>221</v>
      </c>
      <c r="Q465" s="42">
        <v>0</v>
      </c>
      <c r="R465" s="42">
        <v>0</v>
      </c>
    </row>
    <row r="466" spans="1:18" x14ac:dyDescent="0.25">
      <c r="A466" s="40" t="s">
        <v>20</v>
      </c>
      <c r="B466" s="40" t="s">
        <v>1091</v>
      </c>
      <c r="C466" s="40" t="s">
        <v>1092</v>
      </c>
      <c r="D466" s="40" t="s">
        <v>64</v>
      </c>
      <c r="E466" s="40" t="s">
        <v>65</v>
      </c>
      <c r="F466" s="41">
        <v>44834</v>
      </c>
      <c r="G466" s="41">
        <v>44925</v>
      </c>
      <c r="H466" s="43">
        <v>361411.89</v>
      </c>
      <c r="I466" s="40" t="s">
        <v>31</v>
      </c>
      <c r="J466" s="40">
        <v>90</v>
      </c>
      <c r="K466" s="40">
        <v>0</v>
      </c>
      <c r="L466" s="42">
        <v>0</v>
      </c>
      <c r="M466" s="51">
        <v>1.49E-2</v>
      </c>
      <c r="N466" s="42">
        <v>-1346.25929025</v>
      </c>
      <c r="O466" s="42">
        <v>-1346.25929025</v>
      </c>
      <c r="P466" s="42" t="s">
        <v>19</v>
      </c>
      <c r="Q466" s="42">
        <v>-14.958436558333334</v>
      </c>
      <c r="R466" s="42">
        <v>-1346.25929025</v>
      </c>
    </row>
    <row r="467" spans="1:18" x14ac:dyDescent="0.25">
      <c r="A467" s="40" t="s">
        <v>20</v>
      </c>
      <c r="B467" s="40" t="s">
        <v>1093</v>
      </c>
      <c r="C467" s="40" t="s">
        <v>1094</v>
      </c>
      <c r="D467" s="40" t="s">
        <v>301</v>
      </c>
      <c r="E467" s="40" t="s">
        <v>22</v>
      </c>
      <c r="F467" s="41">
        <v>44672</v>
      </c>
      <c r="G467" s="41">
        <v>44855</v>
      </c>
      <c r="H467" s="43">
        <v>5000000</v>
      </c>
      <c r="I467" s="40" t="s">
        <v>31</v>
      </c>
      <c r="J467" s="40">
        <v>183</v>
      </c>
      <c r="K467" s="40">
        <v>0</v>
      </c>
      <c r="L467" s="42">
        <v>0</v>
      </c>
      <c r="M467" s="51">
        <v>1.7500000000000002E-2</v>
      </c>
      <c r="N467" s="42">
        <v>-44479.166666666672</v>
      </c>
      <c r="O467" s="42">
        <v>-44479.166666666672</v>
      </c>
      <c r="P467" s="42" t="s">
        <v>19</v>
      </c>
      <c r="Q467" s="42">
        <v>-39618.055555555562</v>
      </c>
      <c r="R467" s="42">
        <v>-4861.1111111111113</v>
      </c>
    </row>
    <row r="468" spans="1:18" x14ac:dyDescent="0.25">
      <c r="A468" s="40" t="s">
        <v>20</v>
      </c>
      <c r="B468" s="40" t="s">
        <v>1095</v>
      </c>
      <c r="C468" s="40" t="s">
        <v>1096</v>
      </c>
      <c r="D468" s="40" t="s">
        <v>301</v>
      </c>
      <c r="E468" s="40" t="s">
        <v>22</v>
      </c>
      <c r="F468" s="41">
        <v>44762</v>
      </c>
      <c r="G468" s="41">
        <v>44946</v>
      </c>
      <c r="H468" s="43">
        <v>5000000</v>
      </c>
      <c r="I468" s="40" t="s">
        <v>31</v>
      </c>
      <c r="J468" s="40">
        <v>184</v>
      </c>
      <c r="K468" s="40">
        <v>5.0299999999999997E-3</v>
      </c>
      <c r="L468" s="42">
        <v>-12854.444444444443</v>
      </c>
      <c r="M468" s="51">
        <v>1.7500000000000002E-2</v>
      </c>
      <c r="N468" s="42">
        <v>-44722.222222222226</v>
      </c>
      <c r="O468" s="42">
        <v>-57576.666666666672</v>
      </c>
      <c r="P468" s="42" t="s">
        <v>19</v>
      </c>
      <c r="Q468" s="42">
        <v>-22842.916666666668</v>
      </c>
      <c r="R468" s="42">
        <v>-34733.750000000007</v>
      </c>
    </row>
    <row r="469" spans="1:18" x14ac:dyDescent="0.25">
      <c r="A469" s="40" t="s">
        <v>20</v>
      </c>
      <c r="B469" s="40" t="s">
        <v>1097</v>
      </c>
      <c r="C469" s="40" t="s">
        <v>1098</v>
      </c>
      <c r="D469" s="40" t="s">
        <v>44</v>
      </c>
      <c r="E469" s="40" t="s">
        <v>41</v>
      </c>
      <c r="F469" s="41">
        <v>44743</v>
      </c>
      <c r="G469" s="41">
        <v>44835</v>
      </c>
      <c r="H469" s="43">
        <v>607911.44999999995</v>
      </c>
      <c r="I469" s="40" t="s">
        <v>31</v>
      </c>
      <c r="J469" s="40">
        <v>92</v>
      </c>
      <c r="K469" s="40">
        <v>0</v>
      </c>
      <c r="L469" s="42">
        <v>0</v>
      </c>
      <c r="M469" s="51">
        <v>0</v>
      </c>
      <c r="N469" s="42">
        <v>0</v>
      </c>
      <c r="O469" s="42">
        <v>0</v>
      </c>
      <c r="P469" s="42" t="s">
        <v>19</v>
      </c>
      <c r="Q469" s="42">
        <v>0</v>
      </c>
      <c r="R469" s="42">
        <v>0</v>
      </c>
    </row>
    <row r="470" spans="1:18" x14ac:dyDescent="0.25">
      <c r="A470" s="40" t="s">
        <v>20</v>
      </c>
      <c r="B470" s="40" t="s">
        <v>1099</v>
      </c>
      <c r="C470" s="40" t="s">
        <v>1100</v>
      </c>
      <c r="D470" s="40" t="s">
        <v>467</v>
      </c>
      <c r="E470" s="40" t="s">
        <v>468</v>
      </c>
      <c r="F470" s="41">
        <v>44805</v>
      </c>
      <c r="G470" s="41">
        <v>44835</v>
      </c>
      <c r="H470" s="43">
        <v>536535.62</v>
      </c>
      <c r="I470" s="40" t="s">
        <v>31</v>
      </c>
      <c r="J470" s="40">
        <v>30</v>
      </c>
      <c r="K470" s="40">
        <v>2.35E-2</v>
      </c>
      <c r="L470" s="42">
        <v>-1050.7155891666666</v>
      </c>
      <c r="M470" s="51">
        <v>0</v>
      </c>
      <c r="N470" s="42">
        <v>0</v>
      </c>
      <c r="O470" s="42">
        <v>-1050.7155891666666</v>
      </c>
      <c r="P470" s="42" t="s">
        <v>19</v>
      </c>
      <c r="Q470" s="42">
        <v>-1050.7155891666666</v>
      </c>
      <c r="R470" s="42">
        <v>0</v>
      </c>
    </row>
    <row r="471" spans="1:18" x14ac:dyDescent="0.25">
      <c r="A471" s="40" t="s">
        <v>20</v>
      </c>
      <c r="B471" s="40" t="s">
        <v>1101</v>
      </c>
      <c r="C471" s="40" t="s">
        <v>1102</v>
      </c>
      <c r="D471" s="40" t="s">
        <v>824</v>
      </c>
      <c r="E471" s="40" t="s">
        <v>825</v>
      </c>
      <c r="F471" s="41">
        <v>44834</v>
      </c>
      <c r="G471" s="41">
        <v>44926</v>
      </c>
      <c r="H471" s="43">
        <v>86566.66</v>
      </c>
      <c r="I471" s="40" t="s">
        <v>31</v>
      </c>
      <c r="J471" s="40">
        <v>90</v>
      </c>
      <c r="K471" s="40">
        <v>0</v>
      </c>
      <c r="L471" s="42">
        <v>0</v>
      </c>
      <c r="M471" s="51">
        <v>0</v>
      </c>
      <c r="N471" s="42">
        <v>0</v>
      </c>
      <c r="O471" s="42">
        <v>0</v>
      </c>
      <c r="P471" s="42" t="s">
        <v>19</v>
      </c>
      <c r="Q471" s="42">
        <v>0</v>
      </c>
      <c r="R471" s="42">
        <v>0</v>
      </c>
    </row>
    <row r="472" spans="1:18" x14ac:dyDescent="0.25">
      <c r="A472" s="40" t="s">
        <v>20</v>
      </c>
      <c r="B472" s="40" t="s">
        <v>1101</v>
      </c>
      <c r="C472" s="40" t="s">
        <v>1102</v>
      </c>
      <c r="D472" s="40" t="s">
        <v>824</v>
      </c>
      <c r="E472" s="40" t="s">
        <v>825</v>
      </c>
      <c r="F472" s="41">
        <v>44834</v>
      </c>
      <c r="G472" s="41">
        <v>44926</v>
      </c>
      <c r="H472" s="43">
        <v>87629.41</v>
      </c>
      <c r="I472" s="40" t="s">
        <v>31</v>
      </c>
      <c r="J472" s="40">
        <v>90</v>
      </c>
      <c r="K472" s="40">
        <v>0</v>
      </c>
      <c r="L472" s="42">
        <v>0</v>
      </c>
      <c r="M472" s="51">
        <v>0</v>
      </c>
      <c r="N472" s="42">
        <v>0</v>
      </c>
      <c r="O472" s="42">
        <v>0</v>
      </c>
      <c r="P472" s="42" t="s">
        <v>19</v>
      </c>
      <c r="Q472" s="42">
        <v>0</v>
      </c>
      <c r="R472" s="42">
        <v>0</v>
      </c>
    </row>
    <row r="473" spans="1:18" x14ac:dyDescent="0.25">
      <c r="A473" s="40" t="s">
        <v>20</v>
      </c>
      <c r="B473" s="40" t="s">
        <v>1101</v>
      </c>
      <c r="C473" s="40" t="s">
        <v>1102</v>
      </c>
      <c r="D473" s="40" t="s">
        <v>824</v>
      </c>
      <c r="E473" s="40" t="s">
        <v>825</v>
      </c>
      <c r="F473" s="41">
        <v>44834</v>
      </c>
      <c r="G473" s="41">
        <v>44926</v>
      </c>
      <c r="H473" s="43">
        <v>88692.160000000003</v>
      </c>
      <c r="I473" s="40" t="s">
        <v>31</v>
      </c>
      <c r="J473" s="40">
        <v>90</v>
      </c>
      <c r="K473" s="40">
        <v>0</v>
      </c>
      <c r="L473" s="42">
        <v>0</v>
      </c>
      <c r="M473" s="51">
        <v>0</v>
      </c>
      <c r="N473" s="42">
        <v>0</v>
      </c>
      <c r="O473" s="42">
        <v>0</v>
      </c>
      <c r="P473" s="42" t="s">
        <v>19</v>
      </c>
      <c r="Q473" s="42">
        <v>0</v>
      </c>
      <c r="R473" s="42">
        <v>0</v>
      </c>
    </row>
    <row r="474" spans="1:18" x14ac:dyDescent="0.25">
      <c r="A474" s="40" t="s">
        <v>20</v>
      </c>
      <c r="B474" s="40" t="s">
        <v>1101</v>
      </c>
      <c r="C474" s="40" t="s">
        <v>1102</v>
      </c>
      <c r="D474" s="40" t="s">
        <v>824</v>
      </c>
      <c r="E474" s="40" t="s">
        <v>825</v>
      </c>
      <c r="F474" s="41">
        <v>44834</v>
      </c>
      <c r="G474" s="41">
        <v>44926</v>
      </c>
      <c r="H474" s="43">
        <v>89754.91</v>
      </c>
      <c r="I474" s="40" t="s">
        <v>31</v>
      </c>
      <c r="J474" s="40">
        <v>90</v>
      </c>
      <c r="K474" s="40">
        <v>0</v>
      </c>
      <c r="L474" s="42">
        <v>0</v>
      </c>
      <c r="M474" s="51">
        <v>0</v>
      </c>
      <c r="N474" s="42">
        <v>0</v>
      </c>
      <c r="O474" s="42">
        <v>0</v>
      </c>
      <c r="P474" s="42" t="s">
        <v>19</v>
      </c>
      <c r="Q474" s="42">
        <v>0</v>
      </c>
      <c r="R474" s="42">
        <v>0</v>
      </c>
    </row>
    <row r="475" spans="1:18" x14ac:dyDescent="0.25">
      <c r="A475" s="40" t="s">
        <v>20</v>
      </c>
      <c r="B475" s="40" t="s">
        <v>1103</v>
      </c>
      <c r="C475" s="40" t="s">
        <v>1104</v>
      </c>
      <c r="D475" s="40" t="s">
        <v>104</v>
      </c>
      <c r="E475" s="40" t="s">
        <v>41</v>
      </c>
      <c r="F475" s="41">
        <v>44743</v>
      </c>
      <c r="G475" s="41">
        <v>44835</v>
      </c>
      <c r="H475" s="43">
        <v>23430402.420000002</v>
      </c>
      <c r="I475" s="40" t="s">
        <v>31</v>
      </c>
      <c r="J475" s="40">
        <v>92</v>
      </c>
      <c r="K475" s="40">
        <v>0</v>
      </c>
      <c r="L475" s="42">
        <v>0</v>
      </c>
      <c r="M475" s="51">
        <v>1.2500000000000001E-2</v>
      </c>
      <c r="N475" s="42">
        <v>-74847.11884166667</v>
      </c>
      <c r="O475" s="42">
        <v>-74847.11884166667</v>
      </c>
      <c r="P475" s="42" t="s">
        <v>19</v>
      </c>
      <c r="Q475" s="42">
        <v>-74847.11884166667</v>
      </c>
      <c r="R475" s="42">
        <v>0</v>
      </c>
    </row>
    <row r="476" spans="1:18" x14ac:dyDescent="0.25">
      <c r="A476" s="40" t="s">
        <v>20</v>
      </c>
      <c r="B476" s="40" t="s">
        <v>1105</v>
      </c>
      <c r="C476" s="40" t="s">
        <v>1106</v>
      </c>
      <c r="D476" s="40" t="s">
        <v>104</v>
      </c>
      <c r="E476" s="40" t="s">
        <v>41</v>
      </c>
      <c r="F476" s="41">
        <v>44774</v>
      </c>
      <c r="G476" s="41">
        <v>44866</v>
      </c>
      <c r="H476" s="43">
        <v>15622579.029999999</v>
      </c>
      <c r="I476" s="40" t="s">
        <v>31</v>
      </c>
      <c r="J476" s="40">
        <v>92</v>
      </c>
      <c r="K476" s="40">
        <v>0</v>
      </c>
      <c r="L476" s="42">
        <v>0</v>
      </c>
      <c r="M476" s="51">
        <v>1.2500000000000001E-2</v>
      </c>
      <c r="N476" s="42">
        <v>-49905.460790277772</v>
      </c>
      <c r="O476" s="42">
        <v>-49905.460790277772</v>
      </c>
      <c r="P476" s="42" t="s">
        <v>19</v>
      </c>
      <c r="Q476" s="42">
        <v>-33089.490306597218</v>
      </c>
      <c r="R476" s="42">
        <v>-16815.970483680554</v>
      </c>
    </row>
    <row r="477" spans="1:18" x14ac:dyDescent="0.25">
      <c r="A477" s="40" t="s">
        <v>20</v>
      </c>
      <c r="B477" s="40" t="s">
        <v>1107</v>
      </c>
      <c r="C477" s="40" t="s">
        <v>1108</v>
      </c>
      <c r="D477" s="40" t="s">
        <v>76</v>
      </c>
      <c r="E477" s="40" t="s">
        <v>41</v>
      </c>
      <c r="F477" s="41">
        <v>44743</v>
      </c>
      <c r="G477" s="41">
        <v>44835</v>
      </c>
      <c r="H477" s="43">
        <v>6227277.9400000004</v>
      </c>
      <c r="I477" s="40" t="s">
        <v>31</v>
      </c>
      <c r="J477" s="40">
        <v>92</v>
      </c>
      <c r="K477" s="40">
        <v>0</v>
      </c>
      <c r="L477" s="42">
        <v>0</v>
      </c>
      <c r="M477" s="51">
        <v>1.8499999999999999E-2</v>
      </c>
      <c r="N477" s="42">
        <v>-29441.186260777777</v>
      </c>
      <c r="O477" s="42">
        <v>-29441.186260777777</v>
      </c>
      <c r="P477" s="42" t="s">
        <v>19</v>
      </c>
      <c r="Q477" s="42">
        <v>-29441.186260777777</v>
      </c>
      <c r="R477" s="42">
        <v>0</v>
      </c>
    </row>
    <row r="478" spans="1:18" x14ac:dyDescent="0.25">
      <c r="A478" s="40" t="s">
        <v>20</v>
      </c>
      <c r="B478" s="40" t="s">
        <v>1109</v>
      </c>
      <c r="C478" s="40" t="s">
        <v>1110</v>
      </c>
      <c r="D478" s="40" t="s">
        <v>29</v>
      </c>
      <c r="E478" s="40" t="s">
        <v>30</v>
      </c>
      <c r="F478" s="41">
        <v>44819</v>
      </c>
      <c r="G478" s="41">
        <v>44849</v>
      </c>
      <c r="H478" s="43">
        <v>50965.5</v>
      </c>
      <c r="I478" s="40" t="s">
        <v>31</v>
      </c>
      <c r="J478" s="40">
        <v>30</v>
      </c>
      <c r="K478" s="40">
        <v>1.09E-2</v>
      </c>
      <c r="L478" s="42">
        <v>-46.293662499999996</v>
      </c>
      <c r="M478" s="51">
        <v>0</v>
      </c>
      <c r="N478" s="42">
        <v>0</v>
      </c>
      <c r="O478" s="42">
        <v>-46.293662499999996</v>
      </c>
      <c r="P478" s="42" t="s">
        <v>19</v>
      </c>
      <c r="Q478" s="42">
        <v>-24.689953333333332</v>
      </c>
      <c r="R478" s="42">
        <v>-21.603709166666665</v>
      </c>
    </row>
    <row r="479" spans="1:18" x14ac:dyDescent="0.25">
      <c r="A479" s="40" t="s">
        <v>20</v>
      </c>
      <c r="B479" s="40" t="s">
        <v>1111</v>
      </c>
      <c r="C479" s="40" t="s">
        <v>1112</v>
      </c>
      <c r="D479" s="40" t="s">
        <v>29</v>
      </c>
      <c r="E479" s="40" t="s">
        <v>30</v>
      </c>
      <c r="F479" s="41">
        <v>44819</v>
      </c>
      <c r="G479" s="41">
        <v>44849</v>
      </c>
      <c r="H479" s="43">
        <v>12280.88</v>
      </c>
      <c r="I479" s="40" t="s">
        <v>31</v>
      </c>
      <c r="J479" s="40">
        <v>30</v>
      </c>
      <c r="K479" s="40">
        <v>1.09E-2</v>
      </c>
      <c r="L479" s="42">
        <v>-11.155132666666667</v>
      </c>
      <c r="M479" s="51">
        <v>0</v>
      </c>
      <c r="N479" s="42">
        <v>0</v>
      </c>
      <c r="O479" s="42">
        <v>-11.155132666666667</v>
      </c>
      <c r="P479" s="42" t="s">
        <v>19</v>
      </c>
      <c r="Q479" s="42">
        <v>-5.9494040888888886</v>
      </c>
      <c r="R479" s="42">
        <v>-5.2057285777777782</v>
      </c>
    </row>
    <row r="480" spans="1:18" x14ac:dyDescent="0.25">
      <c r="A480" s="40" t="s">
        <v>20</v>
      </c>
      <c r="B480" s="40" t="s">
        <v>1113</v>
      </c>
      <c r="C480" s="40" t="s">
        <v>1114</v>
      </c>
      <c r="D480" s="40" t="s">
        <v>29</v>
      </c>
      <c r="E480" s="40" t="s">
        <v>30</v>
      </c>
      <c r="F480" s="41">
        <v>44819</v>
      </c>
      <c r="G480" s="41">
        <v>44849</v>
      </c>
      <c r="H480" s="43">
        <v>34386.29</v>
      </c>
      <c r="I480" s="40" t="s">
        <v>31</v>
      </c>
      <c r="J480" s="40">
        <v>30</v>
      </c>
      <c r="K480" s="40">
        <v>1.09E-2</v>
      </c>
      <c r="L480" s="42">
        <v>-31.234213416666666</v>
      </c>
      <c r="M480" s="51">
        <v>0</v>
      </c>
      <c r="N480" s="42">
        <v>0</v>
      </c>
      <c r="O480" s="42">
        <v>-31.234213416666666</v>
      </c>
      <c r="P480" s="42" t="s">
        <v>19</v>
      </c>
      <c r="Q480" s="42">
        <v>-16.658247155555554</v>
      </c>
      <c r="R480" s="42">
        <v>-14.575966261111111</v>
      </c>
    </row>
    <row r="481" spans="1:18" x14ac:dyDescent="0.25">
      <c r="A481" s="40" t="s">
        <v>20</v>
      </c>
      <c r="B481" s="40" t="s">
        <v>1115</v>
      </c>
      <c r="C481" s="40" t="s">
        <v>1116</v>
      </c>
      <c r="D481" s="40" t="s">
        <v>29</v>
      </c>
      <c r="E481" s="40" t="s">
        <v>30</v>
      </c>
      <c r="F481" s="41">
        <v>44819</v>
      </c>
      <c r="G481" s="41">
        <v>44849</v>
      </c>
      <c r="H481" s="43">
        <v>31469.67</v>
      </c>
      <c r="I481" s="40" t="s">
        <v>31</v>
      </c>
      <c r="J481" s="40">
        <v>30</v>
      </c>
      <c r="K481" s="40">
        <v>1.09E-2</v>
      </c>
      <c r="L481" s="42">
        <v>-28.584950249999995</v>
      </c>
      <c r="M481" s="51">
        <v>0</v>
      </c>
      <c r="N481" s="42">
        <v>0</v>
      </c>
      <c r="O481" s="42">
        <v>-28.584950249999995</v>
      </c>
      <c r="P481" s="42" t="s">
        <v>19</v>
      </c>
      <c r="Q481" s="42">
        <v>-15.245306799999996</v>
      </c>
      <c r="R481" s="42">
        <v>-13.339643449999999</v>
      </c>
    </row>
    <row r="482" spans="1:18" x14ac:dyDescent="0.25">
      <c r="A482" s="40" t="s">
        <v>20</v>
      </c>
      <c r="B482" s="40" t="s">
        <v>1117</v>
      </c>
      <c r="C482" s="40" t="s">
        <v>1118</v>
      </c>
      <c r="D482" s="40" t="s">
        <v>235</v>
      </c>
      <c r="E482" s="40" t="s">
        <v>236</v>
      </c>
      <c r="F482" s="41">
        <v>44743</v>
      </c>
      <c r="G482" s="41">
        <v>44835</v>
      </c>
      <c r="H482" s="43">
        <v>8870333.3599999994</v>
      </c>
      <c r="I482" s="40" t="s">
        <v>31</v>
      </c>
      <c r="J482" s="40">
        <v>92</v>
      </c>
      <c r="K482" s="40">
        <v>0</v>
      </c>
      <c r="L482" s="42">
        <v>0</v>
      </c>
      <c r="M482" s="51">
        <v>1.4999999999999999E-2</v>
      </c>
      <c r="N482" s="42">
        <v>-34002.944546666658</v>
      </c>
      <c r="O482" s="42">
        <v>-34002.944546666658</v>
      </c>
      <c r="P482" s="42" t="s">
        <v>19</v>
      </c>
      <c r="Q482" s="42">
        <v>-34002.944546666658</v>
      </c>
      <c r="R482" s="42">
        <v>0</v>
      </c>
    </row>
    <row r="483" spans="1:18" x14ac:dyDescent="0.25">
      <c r="A483" s="40" t="s">
        <v>20</v>
      </c>
      <c r="B483" s="40" t="s">
        <v>1119</v>
      </c>
      <c r="C483" s="40" t="s">
        <v>1120</v>
      </c>
      <c r="D483" s="40" t="s">
        <v>235</v>
      </c>
      <c r="E483" s="40" t="s">
        <v>236</v>
      </c>
      <c r="F483" s="41">
        <v>44833</v>
      </c>
      <c r="G483" s="41">
        <v>44924</v>
      </c>
      <c r="H483" s="43">
        <v>6063000</v>
      </c>
      <c r="I483" s="40" t="s">
        <v>31</v>
      </c>
      <c r="J483" s="40">
        <v>91</v>
      </c>
      <c r="K483" s="40">
        <v>1.2279999999999999E-2</v>
      </c>
      <c r="L483" s="42">
        <v>-18820.225666666665</v>
      </c>
      <c r="M483" s="51">
        <v>1.2500000000000001E-2</v>
      </c>
      <c r="N483" s="42">
        <v>-19157.395833333332</v>
      </c>
      <c r="O483" s="42">
        <v>-37977.621499999994</v>
      </c>
      <c r="P483" s="42" t="s">
        <v>19</v>
      </c>
      <c r="Q483" s="42">
        <v>-834.67299999999989</v>
      </c>
      <c r="R483" s="42">
        <v>-37142.948499999991</v>
      </c>
    </row>
    <row r="484" spans="1:18" x14ac:dyDescent="0.25">
      <c r="A484" s="40" t="s">
        <v>20</v>
      </c>
      <c r="B484" s="40" t="s">
        <v>1121</v>
      </c>
      <c r="C484" s="40" t="s">
        <v>1122</v>
      </c>
      <c r="D484" s="40" t="s">
        <v>44</v>
      </c>
      <c r="E484" s="40" t="s">
        <v>41</v>
      </c>
      <c r="F484" s="41">
        <v>44834</v>
      </c>
      <c r="G484" s="41">
        <v>44926</v>
      </c>
      <c r="H484" s="43">
        <v>26284608.079999998</v>
      </c>
      <c r="I484" s="40" t="s">
        <v>31</v>
      </c>
      <c r="J484" s="40">
        <v>92</v>
      </c>
      <c r="K484" s="40">
        <v>1.1930000000000001E-2</v>
      </c>
      <c r="L484" s="42">
        <v>-80135.929011902219</v>
      </c>
      <c r="M484" s="51">
        <v>1.0500000000000001E-2</v>
      </c>
      <c r="N484" s="42">
        <v>-70530.365014666662</v>
      </c>
      <c r="O484" s="42">
        <v>-150666.29402656888</v>
      </c>
      <c r="P484" s="42" t="s">
        <v>19</v>
      </c>
      <c r="Q484" s="42">
        <v>-1637.6771089844442</v>
      </c>
      <c r="R484" s="42">
        <v>-149028.61691758444</v>
      </c>
    </row>
    <row r="485" spans="1:18" x14ac:dyDescent="0.25">
      <c r="A485" s="40" t="s">
        <v>20</v>
      </c>
      <c r="B485" s="40" t="s">
        <v>1123</v>
      </c>
      <c r="C485" s="40" t="s">
        <v>1124</v>
      </c>
      <c r="D485" s="40" t="s">
        <v>1125</v>
      </c>
      <c r="E485" s="40" t="s">
        <v>1126</v>
      </c>
      <c r="F485" s="41">
        <v>44824</v>
      </c>
      <c r="G485" s="41">
        <v>44854</v>
      </c>
      <c r="H485" s="43">
        <v>46146.559999999998</v>
      </c>
      <c r="I485" s="40" t="s">
        <v>31</v>
      </c>
      <c r="J485" s="40">
        <v>30</v>
      </c>
      <c r="K485" s="40">
        <v>6.7800000000000004E-3</v>
      </c>
      <c r="L485" s="42">
        <v>-26.072806399999997</v>
      </c>
      <c r="M485" s="51">
        <v>2.3640000000000001E-2</v>
      </c>
      <c r="N485" s="42">
        <v>-90.908723199999997</v>
      </c>
      <c r="O485" s="42">
        <v>-116.98152959999999</v>
      </c>
      <c r="P485" s="42" t="s">
        <v>19</v>
      </c>
      <c r="Q485" s="42">
        <v>-42.893227519999989</v>
      </c>
      <c r="R485" s="42">
        <v>-74.088302079999991</v>
      </c>
    </row>
    <row r="486" spans="1:18" x14ac:dyDescent="0.25">
      <c r="A486" s="40" t="s">
        <v>20</v>
      </c>
      <c r="B486" s="40" t="s">
        <v>1127</v>
      </c>
      <c r="C486" s="40" t="s">
        <v>1128</v>
      </c>
      <c r="D486" s="40" t="s">
        <v>1129</v>
      </c>
      <c r="E486" s="40" t="s">
        <v>1130</v>
      </c>
      <c r="F486" s="41">
        <v>44834</v>
      </c>
      <c r="G486" s="41">
        <v>44865</v>
      </c>
      <c r="H486" s="43">
        <v>30124.87</v>
      </c>
      <c r="I486" s="40" t="s">
        <v>31</v>
      </c>
      <c r="J486" s="40">
        <v>30</v>
      </c>
      <c r="K486" s="40">
        <v>7.4999999999999997E-3</v>
      </c>
      <c r="L486" s="42">
        <v>-18.828043749999999</v>
      </c>
      <c r="M486" s="51">
        <v>0</v>
      </c>
      <c r="N486" s="42">
        <v>0</v>
      </c>
      <c r="O486" s="42">
        <v>-18.828043749999999</v>
      </c>
      <c r="P486" s="42" t="s">
        <v>19</v>
      </c>
      <c r="Q486" s="42">
        <v>-0.62760145833333325</v>
      </c>
      <c r="R486" s="42">
        <v>-18.828043749999999</v>
      </c>
    </row>
    <row r="487" spans="1:18" x14ac:dyDescent="0.25">
      <c r="A487" s="40" t="s">
        <v>20</v>
      </c>
      <c r="B487" s="40" t="s">
        <v>1131</v>
      </c>
      <c r="C487" s="40" t="s">
        <v>1132</v>
      </c>
      <c r="D487" s="40" t="s">
        <v>939</v>
      </c>
      <c r="E487" s="40" t="s">
        <v>940</v>
      </c>
      <c r="F487" s="41">
        <v>44784</v>
      </c>
      <c r="G487" s="41">
        <v>44879</v>
      </c>
      <c r="H487" s="43">
        <v>40000000</v>
      </c>
      <c r="I487" s="40" t="s">
        <v>31</v>
      </c>
      <c r="J487" s="40">
        <v>95</v>
      </c>
      <c r="K487" s="40">
        <v>3.2100000000000002E-3</v>
      </c>
      <c r="L487" s="42">
        <v>-33883.333333333336</v>
      </c>
      <c r="M487" s="51">
        <v>1.55E-2</v>
      </c>
      <c r="N487" s="42">
        <v>-163611.11111111112</v>
      </c>
      <c r="O487" s="42">
        <v>-197494.44444444447</v>
      </c>
      <c r="P487" s="42" t="s">
        <v>19</v>
      </c>
      <c r="Q487" s="42">
        <v>-106023.33333333334</v>
      </c>
      <c r="R487" s="42">
        <v>-91471.111111111124</v>
      </c>
    </row>
    <row r="488" spans="1:18" x14ac:dyDescent="0.25">
      <c r="A488" s="40" t="s">
        <v>20</v>
      </c>
      <c r="B488" s="40" t="s">
        <v>1133</v>
      </c>
      <c r="C488" s="40" t="s">
        <v>1134</v>
      </c>
      <c r="D488" s="40" t="s">
        <v>1135</v>
      </c>
      <c r="E488" s="40" t="s">
        <v>1136</v>
      </c>
      <c r="F488" s="41">
        <v>44834</v>
      </c>
      <c r="G488" s="41">
        <v>44865</v>
      </c>
      <c r="H488" s="43">
        <v>100000000</v>
      </c>
      <c r="I488" s="40" t="s">
        <v>31</v>
      </c>
      <c r="J488" s="40">
        <v>31</v>
      </c>
      <c r="K488" s="40">
        <v>7.0900000000000005E-2</v>
      </c>
      <c r="L488" s="42">
        <v>-610527.77777777787</v>
      </c>
      <c r="M488" s="51">
        <v>1.2E-2</v>
      </c>
      <c r="N488" s="42">
        <v>-103333.33333333333</v>
      </c>
      <c r="O488" s="42">
        <v>-713861.11111111124</v>
      </c>
      <c r="P488" s="42" t="s">
        <v>324</v>
      </c>
      <c r="Q488" s="42">
        <v>-23027.777777777781</v>
      </c>
      <c r="R488" s="42">
        <v>-690833.33333333349</v>
      </c>
    </row>
    <row r="489" spans="1:18" x14ac:dyDescent="0.25">
      <c r="A489" s="40" t="s">
        <v>20</v>
      </c>
      <c r="B489" s="40" t="s">
        <v>1137</v>
      </c>
      <c r="C489" s="40" t="s">
        <v>1138</v>
      </c>
      <c r="D489" s="40" t="s">
        <v>1139</v>
      </c>
      <c r="E489" s="40" t="s">
        <v>1140</v>
      </c>
      <c r="F489" s="41">
        <v>44773</v>
      </c>
      <c r="G489" s="41">
        <v>45138</v>
      </c>
      <c r="H489" s="43">
        <v>40379797.649999999</v>
      </c>
      <c r="I489" s="40" t="s">
        <v>31</v>
      </c>
      <c r="J489" s="40">
        <v>365</v>
      </c>
      <c r="K489" s="40">
        <v>1.6799999999999999E-2</v>
      </c>
      <c r="L489" s="42">
        <v>-724025.62634499988</v>
      </c>
      <c r="M489" s="51">
        <v>0</v>
      </c>
      <c r="N489" s="42">
        <v>0</v>
      </c>
      <c r="O489" s="42">
        <v>-724025.62634499988</v>
      </c>
      <c r="P489" s="42" t="s">
        <v>221</v>
      </c>
      <c r="Q489" s="42">
        <v>-122985.17488599998</v>
      </c>
      <c r="R489" s="42">
        <v>-601040.45145899989</v>
      </c>
    </row>
    <row r="490" spans="1:18" x14ac:dyDescent="0.25">
      <c r="A490" s="40" t="s">
        <v>20</v>
      </c>
      <c r="B490" s="40" t="s">
        <v>1137</v>
      </c>
      <c r="C490" s="40" t="s">
        <v>1138</v>
      </c>
      <c r="D490" s="40" t="s">
        <v>1139</v>
      </c>
      <c r="E490" s="40" t="s">
        <v>1140</v>
      </c>
      <c r="F490" s="41">
        <v>44773</v>
      </c>
      <c r="G490" s="41">
        <v>45138</v>
      </c>
      <c r="H490" s="43">
        <v>42506396.850000001</v>
      </c>
      <c r="I490" s="40" t="s">
        <v>31</v>
      </c>
      <c r="J490" s="40">
        <v>365</v>
      </c>
      <c r="K490" s="40">
        <v>1.6799999999999999E-2</v>
      </c>
      <c r="L490" s="42">
        <v>-724025.62634499988</v>
      </c>
      <c r="M490" s="51">
        <v>0</v>
      </c>
      <c r="N490" s="42">
        <v>0</v>
      </c>
      <c r="O490" s="42">
        <v>-724025.62634499988</v>
      </c>
      <c r="P490" s="42" t="s">
        <v>221</v>
      </c>
      <c r="Q490" s="42">
        <v>-122985.17488599998</v>
      </c>
      <c r="R490" s="42">
        <v>-601040.45145899989</v>
      </c>
    </row>
    <row r="491" spans="1:18" x14ac:dyDescent="0.25">
      <c r="A491" s="40" t="s">
        <v>20</v>
      </c>
      <c r="B491" s="40" t="s">
        <v>1141</v>
      </c>
      <c r="C491" s="40" t="s">
        <v>1142</v>
      </c>
      <c r="D491" s="40" t="s">
        <v>187</v>
      </c>
      <c r="E491" s="40" t="s">
        <v>188</v>
      </c>
      <c r="F491" s="41">
        <v>44834</v>
      </c>
      <c r="G491" s="41">
        <v>44925</v>
      </c>
      <c r="H491" s="43">
        <v>264704</v>
      </c>
      <c r="I491" s="40" t="s">
        <v>31</v>
      </c>
      <c r="J491" s="40">
        <v>91</v>
      </c>
      <c r="K491" s="40">
        <v>1.1930000000000001E-2</v>
      </c>
      <c r="L491" s="42">
        <v>-798.25167644444457</v>
      </c>
      <c r="M491" s="51">
        <v>1.6500000000000001E-2</v>
      </c>
      <c r="N491" s="42">
        <v>-1104.0362666666665</v>
      </c>
      <c r="O491" s="42">
        <v>-1902.287943111111</v>
      </c>
      <c r="P491" s="42" t="s">
        <v>19</v>
      </c>
      <c r="Q491" s="42">
        <v>-20.90426311111111</v>
      </c>
      <c r="R491" s="42">
        <v>-1881.3836799999999</v>
      </c>
    </row>
    <row r="492" spans="1:18" x14ac:dyDescent="0.25">
      <c r="A492" s="40" t="s">
        <v>20</v>
      </c>
      <c r="B492" s="40" t="s">
        <v>1143</v>
      </c>
      <c r="C492" s="40" t="s">
        <v>1144</v>
      </c>
      <c r="D492" s="40" t="s">
        <v>846</v>
      </c>
      <c r="E492" s="40" t="s">
        <v>847</v>
      </c>
      <c r="F492" s="41">
        <v>44834</v>
      </c>
      <c r="G492" s="41">
        <v>44925</v>
      </c>
      <c r="H492" s="43">
        <v>8841</v>
      </c>
      <c r="I492" s="40" t="s">
        <v>31</v>
      </c>
      <c r="J492" s="40">
        <v>90</v>
      </c>
      <c r="K492" s="40">
        <v>0.02</v>
      </c>
      <c r="L492" s="42">
        <v>-44.204999999999998</v>
      </c>
      <c r="M492" s="51">
        <v>0</v>
      </c>
      <c r="N492" s="42">
        <v>0</v>
      </c>
      <c r="O492" s="42">
        <v>-44.204999999999998</v>
      </c>
      <c r="P492" s="42" t="s">
        <v>19</v>
      </c>
      <c r="Q492" s="42">
        <v>-0.49116666666666664</v>
      </c>
      <c r="R492" s="42">
        <v>-44.204999999999998</v>
      </c>
    </row>
    <row r="493" spans="1:18" x14ac:dyDescent="0.25">
      <c r="A493" s="40" t="s">
        <v>20</v>
      </c>
      <c r="B493" s="40" t="s">
        <v>1145</v>
      </c>
      <c r="C493" s="40" t="s">
        <v>1146</v>
      </c>
      <c r="D493" s="40" t="s">
        <v>846</v>
      </c>
      <c r="E493" s="40" t="s">
        <v>847</v>
      </c>
      <c r="F493" s="41">
        <v>44834</v>
      </c>
      <c r="G493" s="41">
        <v>44925</v>
      </c>
      <c r="H493" s="43">
        <v>35325</v>
      </c>
      <c r="I493" s="40" t="s">
        <v>31</v>
      </c>
      <c r="J493" s="40">
        <v>90</v>
      </c>
      <c r="K493" s="40">
        <v>0.02</v>
      </c>
      <c r="L493" s="42">
        <v>-176.625</v>
      </c>
      <c r="M493" s="51">
        <v>0</v>
      </c>
      <c r="N493" s="42">
        <v>0</v>
      </c>
      <c r="O493" s="42">
        <v>-176.625</v>
      </c>
      <c r="P493" s="42" t="s">
        <v>19</v>
      </c>
      <c r="Q493" s="42">
        <v>-1.9625000000000001</v>
      </c>
      <c r="R493" s="42">
        <v>-176.625</v>
      </c>
    </row>
    <row r="494" spans="1:18" x14ac:dyDescent="0.25">
      <c r="A494" s="40" t="s">
        <v>20</v>
      </c>
      <c r="B494" s="40" t="s">
        <v>1147</v>
      </c>
      <c r="C494" s="40" t="s">
        <v>1148</v>
      </c>
      <c r="D494" s="40" t="s">
        <v>846</v>
      </c>
      <c r="E494" s="40" t="s">
        <v>847</v>
      </c>
      <c r="F494" s="41">
        <v>44834</v>
      </c>
      <c r="G494" s="41">
        <v>44925</v>
      </c>
      <c r="H494" s="43">
        <v>60858</v>
      </c>
      <c r="I494" s="40" t="s">
        <v>31</v>
      </c>
      <c r="J494" s="40">
        <v>90</v>
      </c>
      <c r="K494" s="40">
        <v>0.02</v>
      </c>
      <c r="L494" s="42">
        <v>-304.29000000000002</v>
      </c>
      <c r="M494" s="51">
        <v>0</v>
      </c>
      <c r="N494" s="42">
        <v>0</v>
      </c>
      <c r="O494" s="42">
        <v>-304.29000000000002</v>
      </c>
      <c r="P494" s="42" t="s">
        <v>19</v>
      </c>
      <c r="Q494" s="42">
        <v>-3.3810000000000002</v>
      </c>
      <c r="R494" s="42">
        <v>-304.29000000000002</v>
      </c>
    </row>
    <row r="495" spans="1:18" x14ac:dyDescent="0.25">
      <c r="A495" s="40" t="s">
        <v>20</v>
      </c>
      <c r="B495" s="40" t="s">
        <v>1149</v>
      </c>
      <c r="C495" s="40" t="s">
        <v>1150</v>
      </c>
      <c r="D495" s="40" t="s">
        <v>463</v>
      </c>
      <c r="E495" s="40" t="s">
        <v>464</v>
      </c>
      <c r="F495" s="41">
        <v>44827</v>
      </c>
      <c r="G495" s="41">
        <v>44857</v>
      </c>
      <c r="H495" s="43">
        <v>55752.13</v>
      </c>
      <c r="I495" s="40" t="s">
        <v>31</v>
      </c>
      <c r="J495" s="40">
        <v>30</v>
      </c>
      <c r="K495" s="40">
        <v>0.02</v>
      </c>
      <c r="L495" s="42">
        <v>-92.920216666666661</v>
      </c>
      <c r="M495" s="51">
        <v>0</v>
      </c>
      <c r="N495" s="42">
        <v>0</v>
      </c>
      <c r="O495" s="42">
        <v>-92.920216666666661</v>
      </c>
      <c r="P495" s="42" t="s">
        <v>19</v>
      </c>
      <c r="Q495" s="42">
        <v>-24.778724444444443</v>
      </c>
      <c r="R495" s="42">
        <v>-68.141492222222212</v>
      </c>
    </row>
    <row r="496" spans="1:18" x14ac:dyDescent="0.25">
      <c r="A496" s="40" t="s">
        <v>20</v>
      </c>
      <c r="B496" s="40" t="s">
        <v>1151</v>
      </c>
      <c r="C496" s="40" t="s">
        <v>1152</v>
      </c>
      <c r="D496" s="40" t="s">
        <v>463</v>
      </c>
      <c r="E496" s="40" t="s">
        <v>464</v>
      </c>
      <c r="F496" s="41">
        <v>44821</v>
      </c>
      <c r="G496" s="41">
        <v>44851</v>
      </c>
      <c r="H496" s="43">
        <v>36768.31</v>
      </c>
      <c r="I496" s="40" t="s">
        <v>31</v>
      </c>
      <c r="J496" s="40">
        <v>30</v>
      </c>
      <c r="K496" s="40">
        <v>1.8700000000000001E-2</v>
      </c>
      <c r="L496" s="42">
        <v>-57.297283083333333</v>
      </c>
      <c r="M496" s="51">
        <v>0</v>
      </c>
      <c r="N496" s="42">
        <v>0</v>
      </c>
      <c r="O496" s="42">
        <v>-57.297283083333333</v>
      </c>
      <c r="P496" s="42" t="s">
        <v>19</v>
      </c>
      <c r="Q496" s="42">
        <v>-26.738732105555556</v>
      </c>
      <c r="R496" s="42">
        <v>-30.558550977777777</v>
      </c>
    </row>
    <row r="497" spans="1:18" x14ac:dyDescent="0.25">
      <c r="A497" s="40" t="s">
        <v>20</v>
      </c>
      <c r="B497" s="40" t="s">
        <v>1153</v>
      </c>
      <c r="C497" s="40" t="s">
        <v>1154</v>
      </c>
      <c r="D497" s="40" t="s">
        <v>680</v>
      </c>
      <c r="E497" s="40" t="s">
        <v>681</v>
      </c>
      <c r="F497" s="41">
        <v>44834</v>
      </c>
      <c r="G497" s="41">
        <v>44865</v>
      </c>
      <c r="H497" s="43">
        <v>133337.17000000001</v>
      </c>
      <c r="I497" s="40" t="s">
        <v>31</v>
      </c>
      <c r="J497" s="40">
        <v>30</v>
      </c>
      <c r="K497" s="40">
        <v>2.6700000000000001E-3</v>
      </c>
      <c r="L497" s="42">
        <v>-29.667520325000002</v>
      </c>
      <c r="M497" s="51">
        <v>1.55E-2</v>
      </c>
      <c r="N497" s="42">
        <v>-172.22717791666668</v>
      </c>
      <c r="O497" s="42">
        <v>-201.89469824166667</v>
      </c>
      <c r="P497" s="42" t="s">
        <v>19</v>
      </c>
      <c r="Q497" s="42">
        <v>-6.7298232747222224</v>
      </c>
      <c r="R497" s="42">
        <v>-201.89469824166667</v>
      </c>
    </row>
    <row r="498" spans="1:18" x14ac:dyDescent="0.25">
      <c r="A498" s="40" t="s">
        <v>20</v>
      </c>
      <c r="B498" s="40" t="s">
        <v>1155</v>
      </c>
      <c r="C498" s="40" t="s">
        <v>1156</v>
      </c>
      <c r="D498" s="40" t="s">
        <v>986</v>
      </c>
      <c r="E498" s="40" t="s">
        <v>987</v>
      </c>
      <c r="F498" s="41">
        <v>44834</v>
      </c>
      <c r="G498" s="41">
        <v>44865</v>
      </c>
      <c r="H498" s="43">
        <v>203189.45</v>
      </c>
      <c r="I498" s="40" t="s">
        <v>31</v>
      </c>
      <c r="J498" s="40">
        <v>31</v>
      </c>
      <c r="K498" s="40">
        <v>1.8579999999999999E-2</v>
      </c>
      <c r="L498" s="42">
        <v>-320.63851893424658</v>
      </c>
      <c r="M498" s="51">
        <v>2.5000000000000001E-2</v>
      </c>
      <c r="N498" s="42">
        <v>-431.42965410958908</v>
      </c>
      <c r="O498" s="42">
        <v>-752.06817304383571</v>
      </c>
      <c r="P498" s="42" t="s">
        <v>19</v>
      </c>
      <c r="Q498" s="42">
        <v>-24.260263646575346</v>
      </c>
      <c r="R498" s="42">
        <v>-727.80790939726035</v>
      </c>
    </row>
    <row r="499" spans="1:18" x14ac:dyDescent="0.25">
      <c r="A499" s="40" t="s">
        <v>20</v>
      </c>
      <c r="B499" s="40" t="s">
        <v>1157</v>
      </c>
      <c r="C499" s="40" t="s">
        <v>1158</v>
      </c>
      <c r="D499" s="40" t="s">
        <v>301</v>
      </c>
      <c r="E499" s="40" t="s">
        <v>22</v>
      </c>
      <c r="F499" s="41">
        <v>44834</v>
      </c>
      <c r="G499" s="41">
        <v>44925</v>
      </c>
      <c r="H499" s="43">
        <v>11266666.640000001</v>
      </c>
      <c r="I499" s="40" t="s">
        <v>31</v>
      </c>
      <c r="J499" s="40">
        <v>91</v>
      </c>
      <c r="K499" s="40">
        <v>1.1930000000000001E-2</v>
      </c>
      <c r="L499" s="42">
        <v>-33976.198067731115</v>
      </c>
      <c r="M499" s="51">
        <v>1.7999999999999999E-2</v>
      </c>
      <c r="N499" s="42">
        <v>-51263.33321199999</v>
      </c>
      <c r="O499" s="42">
        <v>-85239.531279731105</v>
      </c>
      <c r="P499" s="42" t="s">
        <v>19</v>
      </c>
      <c r="Q499" s="42">
        <v>-936.69814593111107</v>
      </c>
      <c r="R499" s="42">
        <v>-84302.833133799999</v>
      </c>
    </row>
    <row r="500" spans="1:18" x14ac:dyDescent="0.25">
      <c r="A500" s="40" t="s">
        <v>20</v>
      </c>
      <c r="B500" s="40" t="s">
        <v>1159</v>
      </c>
      <c r="C500" s="40" t="s">
        <v>1160</v>
      </c>
      <c r="D500" s="40" t="s">
        <v>986</v>
      </c>
      <c r="E500" s="40" t="s">
        <v>987</v>
      </c>
      <c r="F500" s="41">
        <v>44834</v>
      </c>
      <c r="G500" s="41">
        <v>44865</v>
      </c>
      <c r="H500" s="43">
        <v>93084.18</v>
      </c>
      <c r="I500" s="40" t="s">
        <v>31</v>
      </c>
      <c r="J500" s="40">
        <v>31</v>
      </c>
      <c r="K500" s="40">
        <v>2.2500000000000003E-3</v>
      </c>
      <c r="L500" s="42">
        <v>-17.788004260273976</v>
      </c>
      <c r="M500" s="51">
        <v>3.1E-2</v>
      </c>
      <c r="N500" s="42">
        <v>-245.07916980821915</v>
      </c>
      <c r="O500" s="42">
        <v>-262.86717406849311</v>
      </c>
      <c r="P500" s="42" t="s">
        <v>19</v>
      </c>
      <c r="Q500" s="42">
        <v>-8.4795862602739707</v>
      </c>
      <c r="R500" s="42">
        <v>-254.38758780821914</v>
      </c>
    </row>
    <row r="501" spans="1:18" x14ac:dyDescent="0.25">
      <c r="A501" s="40" t="s">
        <v>20</v>
      </c>
      <c r="B501" s="40" t="s">
        <v>1161</v>
      </c>
      <c r="C501" s="40" t="s">
        <v>1162</v>
      </c>
      <c r="D501" s="40" t="s">
        <v>1163</v>
      </c>
      <c r="E501" s="40" t="s">
        <v>1164</v>
      </c>
      <c r="F501" s="41">
        <v>44809</v>
      </c>
      <c r="G501" s="41">
        <v>44839</v>
      </c>
      <c r="H501" s="43">
        <v>118449.17</v>
      </c>
      <c r="I501" s="40" t="s">
        <v>31</v>
      </c>
      <c r="J501" s="40">
        <v>30</v>
      </c>
      <c r="K501" s="40">
        <v>1.2E-2</v>
      </c>
      <c r="L501" s="42">
        <v>-118.44917</v>
      </c>
      <c r="M501" s="51">
        <v>0</v>
      </c>
      <c r="N501" s="42">
        <v>0</v>
      </c>
      <c r="O501" s="42">
        <v>-118.44917</v>
      </c>
      <c r="P501" s="42" t="s">
        <v>19</v>
      </c>
      <c r="Q501" s="42">
        <v>-102.65594733333333</v>
      </c>
      <c r="R501" s="42">
        <v>-15.793222666666665</v>
      </c>
    </row>
    <row r="502" spans="1:18" x14ac:dyDescent="0.25">
      <c r="A502" s="40" t="s">
        <v>20</v>
      </c>
      <c r="B502" s="40" t="s">
        <v>1165</v>
      </c>
      <c r="C502" s="40" t="s">
        <v>1166</v>
      </c>
      <c r="D502" s="40" t="s">
        <v>1163</v>
      </c>
      <c r="E502" s="40" t="s">
        <v>1164</v>
      </c>
      <c r="F502" s="41">
        <v>44809</v>
      </c>
      <c r="G502" s="41">
        <v>44839</v>
      </c>
      <c r="H502" s="43">
        <v>76935.31</v>
      </c>
      <c r="I502" s="40" t="s">
        <v>31</v>
      </c>
      <c r="J502" s="40">
        <v>30</v>
      </c>
      <c r="K502" s="40">
        <v>0.01</v>
      </c>
      <c r="L502" s="42">
        <v>-64.112758333333332</v>
      </c>
      <c r="M502" s="51">
        <v>0</v>
      </c>
      <c r="N502" s="42">
        <v>0</v>
      </c>
      <c r="O502" s="42">
        <v>-64.112758333333332</v>
      </c>
      <c r="P502" s="42" t="s">
        <v>19</v>
      </c>
      <c r="Q502" s="42">
        <v>-55.564390555555555</v>
      </c>
      <c r="R502" s="42">
        <v>-8.5483677777777771</v>
      </c>
    </row>
    <row r="503" spans="1:18" x14ac:dyDescent="0.25">
      <c r="A503" s="40" t="s">
        <v>20</v>
      </c>
      <c r="B503" s="40" t="s">
        <v>1167</v>
      </c>
      <c r="C503" s="40" t="s">
        <v>1168</v>
      </c>
      <c r="D503" s="40" t="s">
        <v>279</v>
      </c>
      <c r="E503" s="40" t="s">
        <v>280</v>
      </c>
      <c r="F503" s="41">
        <v>44809</v>
      </c>
      <c r="G503" s="41">
        <v>44839</v>
      </c>
      <c r="H503" s="43">
        <v>118129.21</v>
      </c>
      <c r="I503" s="40" t="s">
        <v>31</v>
      </c>
      <c r="J503" s="40">
        <v>30</v>
      </c>
      <c r="K503" s="40">
        <v>0.01</v>
      </c>
      <c r="L503" s="42">
        <v>-98.441008333333343</v>
      </c>
      <c r="M503" s="51">
        <v>0</v>
      </c>
      <c r="N503" s="42">
        <v>0</v>
      </c>
      <c r="O503" s="42">
        <v>-98.441008333333343</v>
      </c>
      <c r="P503" s="42" t="s">
        <v>19</v>
      </c>
      <c r="Q503" s="42">
        <v>-85.315540555555572</v>
      </c>
      <c r="R503" s="42">
        <v>-13.125467777777779</v>
      </c>
    </row>
    <row r="504" spans="1:18" x14ac:dyDescent="0.25">
      <c r="A504" s="40" t="s">
        <v>20</v>
      </c>
      <c r="B504" s="40" t="s">
        <v>1169</v>
      </c>
      <c r="C504" s="40" t="s">
        <v>1170</v>
      </c>
      <c r="D504" s="40" t="s">
        <v>1171</v>
      </c>
      <c r="E504" s="40" t="s">
        <v>1172</v>
      </c>
      <c r="F504" s="41">
        <v>44814</v>
      </c>
      <c r="G504" s="41">
        <v>44844</v>
      </c>
      <c r="H504" s="43">
        <v>85569.89</v>
      </c>
      <c r="I504" s="40" t="s">
        <v>31</v>
      </c>
      <c r="J504" s="40">
        <v>30</v>
      </c>
      <c r="K504" s="40">
        <v>5.4999999999999997E-3</v>
      </c>
      <c r="L504" s="42">
        <v>-39.219532916666665</v>
      </c>
      <c r="M504" s="51">
        <v>0</v>
      </c>
      <c r="N504" s="42">
        <v>0</v>
      </c>
      <c r="O504" s="42">
        <v>-39.219532916666665</v>
      </c>
      <c r="P504" s="42" t="s">
        <v>19</v>
      </c>
      <c r="Q504" s="42">
        <v>-27.453673041666665</v>
      </c>
      <c r="R504" s="42">
        <v>-11.765859874999999</v>
      </c>
    </row>
    <row r="505" spans="1:18" x14ac:dyDescent="0.25">
      <c r="A505" s="40" t="s">
        <v>20</v>
      </c>
      <c r="B505" s="40" t="s">
        <v>1173</v>
      </c>
      <c r="C505" s="40" t="s">
        <v>1174</v>
      </c>
      <c r="D505" s="40" t="s">
        <v>1171</v>
      </c>
      <c r="E505" s="40" t="s">
        <v>1172</v>
      </c>
      <c r="F505" s="41">
        <v>44814</v>
      </c>
      <c r="G505" s="41">
        <v>44844</v>
      </c>
      <c r="H505" s="43">
        <v>78561.55</v>
      </c>
      <c r="I505" s="40" t="s">
        <v>31</v>
      </c>
      <c r="J505" s="40">
        <v>30</v>
      </c>
      <c r="K505" s="40">
        <v>6.4999999999999997E-3</v>
      </c>
      <c r="L505" s="42">
        <v>-42.554172916666666</v>
      </c>
      <c r="M505" s="51">
        <v>0</v>
      </c>
      <c r="N505" s="42">
        <v>0</v>
      </c>
      <c r="O505" s="42">
        <v>-42.554172916666666</v>
      </c>
      <c r="P505" s="42" t="s">
        <v>19</v>
      </c>
      <c r="Q505" s="42">
        <v>-29.787921041666664</v>
      </c>
      <c r="R505" s="42">
        <v>-12.766251875</v>
      </c>
    </row>
    <row r="506" spans="1:18" x14ac:dyDescent="0.25">
      <c r="A506" s="40" t="s">
        <v>20</v>
      </c>
      <c r="B506" s="40" t="s">
        <v>1175</v>
      </c>
      <c r="C506" s="40" t="s">
        <v>1176</v>
      </c>
      <c r="D506" s="40" t="s">
        <v>1177</v>
      </c>
      <c r="E506" s="40" t="s">
        <v>1178</v>
      </c>
      <c r="F506" s="41">
        <v>44814</v>
      </c>
      <c r="G506" s="41">
        <v>44844</v>
      </c>
      <c r="H506" s="43">
        <v>15765.08</v>
      </c>
      <c r="I506" s="40" t="s">
        <v>31</v>
      </c>
      <c r="J506" s="40">
        <v>30</v>
      </c>
      <c r="K506" s="40">
        <v>1.4999999999999999E-2</v>
      </c>
      <c r="L506" s="42">
        <v>-19.706349999999997</v>
      </c>
      <c r="M506" s="51">
        <v>0</v>
      </c>
      <c r="N506" s="42">
        <v>0</v>
      </c>
      <c r="O506" s="42">
        <v>-19.706349999999997</v>
      </c>
      <c r="P506" s="42" t="s">
        <v>19</v>
      </c>
      <c r="Q506" s="42">
        <v>-13.794444999999998</v>
      </c>
      <c r="R506" s="42">
        <v>-5.9119049999999991</v>
      </c>
    </row>
    <row r="507" spans="1:18" x14ac:dyDescent="0.25">
      <c r="A507" s="40" t="s">
        <v>20</v>
      </c>
      <c r="B507" s="40" t="s">
        <v>1179</v>
      </c>
      <c r="C507" s="40" t="s">
        <v>1180</v>
      </c>
      <c r="D507" s="40" t="s">
        <v>1181</v>
      </c>
      <c r="E507" s="40" t="s">
        <v>1182</v>
      </c>
      <c r="F507" s="41">
        <v>44817</v>
      </c>
      <c r="G507" s="41">
        <v>44847</v>
      </c>
      <c r="H507" s="43">
        <v>9214.2000000000007</v>
      </c>
      <c r="I507" s="40" t="s">
        <v>31</v>
      </c>
      <c r="J507" s="40">
        <v>30</v>
      </c>
      <c r="K507" s="40">
        <v>3.6700000000000003E-2</v>
      </c>
      <c r="L507" s="42">
        <v>-28.180095000000001</v>
      </c>
      <c r="M507" s="51">
        <v>0</v>
      </c>
      <c r="N507" s="42">
        <v>0</v>
      </c>
      <c r="O507" s="42">
        <v>-28.180095000000001</v>
      </c>
      <c r="P507" s="42" t="s">
        <v>19</v>
      </c>
      <c r="Q507" s="42">
        <v>-16.908056999999999</v>
      </c>
      <c r="R507" s="42">
        <v>-11.272038000000002</v>
      </c>
    </row>
    <row r="508" spans="1:18" x14ac:dyDescent="0.25">
      <c r="A508" s="40" t="s">
        <v>20</v>
      </c>
      <c r="B508" s="40" t="s">
        <v>1183</v>
      </c>
      <c r="C508" s="40" t="s">
        <v>1184</v>
      </c>
      <c r="D508" s="40" t="s">
        <v>125</v>
      </c>
      <c r="E508" s="40" t="s">
        <v>126</v>
      </c>
      <c r="F508" s="41">
        <v>44820</v>
      </c>
      <c r="G508" s="41">
        <v>44911</v>
      </c>
      <c r="H508" s="43">
        <v>24442883.370000001</v>
      </c>
      <c r="I508" s="40" t="s">
        <v>31</v>
      </c>
      <c r="J508" s="40">
        <v>91</v>
      </c>
      <c r="K508" s="40">
        <v>1.0129999999999998E-2</v>
      </c>
      <c r="L508" s="42">
        <v>-62589.397713797487</v>
      </c>
      <c r="M508" s="51">
        <v>1.15E-2</v>
      </c>
      <c r="N508" s="42">
        <v>-71054.104018624988</v>
      </c>
      <c r="O508" s="42">
        <v>-133643.50173242248</v>
      </c>
      <c r="P508" s="42" t="s">
        <v>19</v>
      </c>
      <c r="Q508" s="42">
        <v>-22029.148637212496</v>
      </c>
      <c r="R508" s="42">
        <v>-111614.35309520998</v>
      </c>
    </row>
    <row r="509" spans="1:18" x14ac:dyDescent="0.25">
      <c r="A509" s="40" t="s">
        <v>20</v>
      </c>
      <c r="B509" s="40" t="s">
        <v>1185</v>
      </c>
      <c r="C509" s="40" t="s">
        <v>1186</v>
      </c>
      <c r="D509" s="40" t="s">
        <v>1177</v>
      </c>
      <c r="E509" s="40" t="s">
        <v>1178</v>
      </c>
      <c r="F509" s="41">
        <v>44809</v>
      </c>
      <c r="G509" s="41">
        <v>44839</v>
      </c>
      <c r="H509" s="43">
        <v>2275008</v>
      </c>
      <c r="I509" s="40" t="s">
        <v>31</v>
      </c>
      <c r="J509" s="40">
        <v>30</v>
      </c>
      <c r="K509" s="40">
        <v>7.0400000000000004E-2</v>
      </c>
      <c r="L509" s="42">
        <v>-13346.713599999999</v>
      </c>
      <c r="M509" s="51">
        <v>1.9E-2</v>
      </c>
      <c r="N509" s="42">
        <v>-3602.096</v>
      </c>
      <c r="O509" s="42">
        <v>-16948.809600000001</v>
      </c>
      <c r="P509" s="42" t="s">
        <v>159</v>
      </c>
      <c r="Q509" s="42">
        <v>-14688.968320000002</v>
      </c>
      <c r="R509" s="42">
        <v>-2259.8412800000001</v>
      </c>
    </row>
    <row r="510" spans="1:18" x14ac:dyDescent="0.25">
      <c r="A510" s="40" t="s">
        <v>20</v>
      </c>
      <c r="B510" s="40" t="s">
        <v>1187</v>
      </c>
      <c r="C510" s="40" t="s">
        <v>1188</v>
      </c>
      <c r="D510" s="40" t="s">
        <v>1189</v>
      </c>
      <c r="E510" s="40"/>
      <c r="F510" s="41">
        <v>44781</v>
      </c>
      <c r="G510" s="41">
        <v>44872</v>
      </c>
      <c r="H510" s="43">
        <v>127900011</v>
      </c>
      <c r="I510" s="40" t="s">
        <v>31</v>
      </c>
      <c r="J510" s="40">
        <v>89</v>
      </c>
      <c r="K510" s="40">
        <v>0</v>
      </c>
      <c r="L510" s="42">
        <v>0</v>
      </c>
      <c r="M510" s="51">
        <v>0</v>
      </c>
      <c r="N510" s="42">
        <v>0</v>
      </c>
      <c r="O510" s="42">
        <v>0</v>
      </c>
      <c r="P510" s="42" t="s">
        <v>19</v>
      </c>
      <c r="Q510" s="42">
        <v>0</v>
      </c>
      <c r="R510" s="42">
        <v>0</v>
      </c>
    </row>
    <row r="511" spans="1:18" x14ac:dyDescent="0.25">
      <c r="A511" s="40" t="s">
        <v>20</v>
      </c>
      <c r="B511" s="40" t="s">
        <v>1190</v>
      </c>
      <c r="C511" s="40" t="s">
        <v>1191</v>
      </c>
      <c r="D511" s="40" t="s">
        <v>613</v>
      </c>
      <c r="E511" s="40" t="s">
        <v>41</v>
      </c>
      <c r="F511" s="41">
        <v>44805</v>
      </c>
      <c r="G511" s="41">
        <v>44835</v>
      </c>
      <c r="H511" s="43">
        <v>14124612.199999999</v>
      </c>
      <c r="I511" s="40" t="s">
        <v>31</v>
      </c>
      <c r="J511" s="40">
        <v>30</v>
      </c>
      <c r="K511" s="40">
        <v>6.1999999999999998E-3</v>
      </c>
      <c r="L511" s="42">
        <v>-7297.7163033333327</v>
      </c>
      <c r="M511" s="51">
        <v>0</v>
      </c>
      <c r="N511" s="42">
        <v>0</v>
      </c>
      <c r="O511" s="42">
        <v>-7297.7163033333327</v>
      </c>
      <c r="P511" s="42" t="s">
        <v>19</v>
      </c>
      <c r="Q511" s="42">
        <v>-7297.7163033333327</v>
      </c>
      <c r="R511" s="42">
        <v>0</v>
      </c>
    </row>
    <row r="512" spans="1:18" x14ac:dyDescent="0.25">
      <c r="A512" s="40" t="s">
        <v>20</v>
      </c>
      <c r="B512" s="40" t="s">
        <v>1192</v>
      </c>
      <c r="C512" s="40" t="s">
        <v>1193</v>
      </c>
      <c r="D512" s="40" t="s">
        <v>1194</v>
      </c>
      <c r="E512" s="40" t="s">
        <v>41</v>
      </c>
      <c r="F512" s="41">
        <v>44805</v>
      </c>
      <c r="G512" s="41">
        <v>44835</v>
      </c>
      <c r="H512" s="43">
        <v>5737147.7199999997</v>
      </c>
      <c r="I512" s="40" t="s">
        <v>31</v>
      </c>
      <c r="J512" s="40">
        <v>30</v>
      </c>
      <c r="K512" s="40">
        <v>1.15E-2</v>
      </c>
      <c r="L512" s="42">
        <v>-5498.099898333332</v>
      </c>
      <c r="M512" s="51">
        <v>0</v>
      </c>
      <c r="N512" s="42">
        <v>0</v>
      </c>
      <c r="O512" s="42">
        <v>-5498.099898333332</v>
      </c>
      <c r="P512" s="42" t="s">
        <v>19</v>
      </c>
      <c r="Q512" s="42">
        <v>-5498.099898333332</v>
      </c>
      <c r="R512" s="42">
        <v>0</v>
      </c>
    </row>
    <row r="513" spans="1:18" x14ac:dyDescent="0.25">
      <c r="A513" s="40" t="s">
        <v>20</v>
      </c>
      <c r="B513" s="40" t="s">
        <v>1195</v>
      </c>
      <c r="C513" s="40" t="s">
        <v>1196</v>
      </c>
      <c r="D513" s="40" t="s">
        <v>76</v>
      </c>
      <c r="E513" s="40" t="s">
        <v>41</v>
      </c>
      <c r="F513" s="41">
        <v>44805</v>
      </c>
      <c r="G513" s="41">
        <v>44835</v>
      </c>
      <c r="H513" s="43">
        <v>7062225.3499999996</v>
      </c>
      <c r="I513" s="40" t="s">
        <v>31</v>
      </c>
      <c r="J513" s="40">
        <v>30</v>
      </c>
      <c r="K513" s="40">
        <v>1.4999999999999999E-2</v>
      </c>
      <c r="L513" s="42">
        <v>-8827.781687499999</v>
      </c>
      <c r="M513" s="51">
        <v>0</v>
      </c>
      <c r="N513" s="42">
        <v>0</v>
      </c>
      <c r="O513" s="42">
        <v>-8827.781687499999</v>
      </c>
      <c r="P513" s="42" t="s">
        <v>19</v>
      </c>
      <c r="Q513" s="42">
        <v>-8827.781687499999</v>
      </c>
      <c r="R513" s="42">
        <v>0</v>
      </c>
    </row>
    <row r="514" spans="1:18" x14ac:dyDescent="0.25">
      <c r="A514" s="40" t="s">
        <v>20</v>
      </c>
      <c r="B514" s="40" t="s">
        <v>1197</v>
      </c>
      <c r="C514" s="40" t="s">
        <v>1198</v>
      </c>
      <c r="D514" s="40" t="s">
        <v>1199</v>
      </c>
      <c r="E514" s="40" t="s">
        <v>41</v>
      </c>
      <c r="F514" s="41">
        <v>44805</v>
      </c>
      <c r="G514" s="41">
        <v>44835</v>
      </c>
      <c r="H514" s="43">
        <v>7831469.7699999996</v>
      </c>
      <c r="I514" s="40" t="s">
        <v>31</v>
      </c>
      <c r="J514" s="40">
        <v>30</v>
      </c>
      <c r="K514" s="40">
        <v>1.15E-2</v>
      </c>
      <c r="L514" s="42">
        <v>-7505.1585295833329</v>
      </c>
      <c r="M514" s="51">
        <v>0</v>
      </c>
      <c r="N514" s="42">
        <v>0</v>
      </c>
      <c r="O514" s="42">
        <v>-7505.1585295833329</v>
      </c>
      <c r="P514" s="42" t="s">
        <v>19</v>
      </c>
      <c r="Q514" s="42">
        <v>-7505.1585295833329</v>
      </c>
      <c r="R514" s="42">
        <v>0</v>
      </c>
    </row>
    <row r="515" spans="1:18" x14ac:dyDescent="0.25">
      <c r="A515" s="40" t="s">
        <v>20</v>
      </c>
      <c r="B515" s="40" t="s">
        <v>1200</v>
      </c>
      <c r="C515" s="40" t="s">
        <v>1201</v>
      </c>
      <c r="D515" s="40" t="s">
        <v>1194</v>
      </c>
      <c r="E515" s="40" t="s">
        <v>41</v>
      </c>
      <c r="F515" s="41">
        <v>44805</v>
      </c>
      <c r="G515" s="41">
        <v>44835</v>
      </c>
      <c r="H515" s="43">
        <v>5515534.2000000002</v>
      </c>
      <c r="I515" s="40" t="s">
        <v>31</v>
      </c>
      <c r="J515" s="40">
        <v>30</v>
      </c>
      <c r="K515" s="40">
        <v>1.15E-2</v>
      </c>
      <c r="L515" s="42">
        <v>-5285.7202749999997</v>
      </c>
      <c r="M515" s="51">
        <v>0</v>
      </c>
      <c r="N515" s="42">
        <v>0</v>
      </c>
      <c r="O515" s="42">
        <v>-5285.7202749999997</v>
      </c>
      <c r="P515" s="42" t="s">
        <v>19</v>
      </c>
      <c r="Q515" s="42">
        <v>-5285.7202749999997</v>
      </c>
      <c r="R515" s="42">
        <v>0</v>
      </c>
    </row>
    <row r="516" spans="1:18" x14ac:dyDescent="0.25">
      <c r="A516" s="40" t="s">
        <v>20</v>
      </c>
      <c r="B516" s="40" t="s">
        <v>1202</v>
      </c>
      <c r="C516" s="40" t="s">
        <v>1203</v>
      </c>
      <c r="D516" s="40" t="s">
        <v>613</v>
      </c>
      <c r="E516" s="40" t="s">
        <v>41</v>
      </c>
      <c r="F516" s="41">
        <v>44805</v>
      </c>
      <c r="G516" s="41">
        <v>44835</v>
      </c>
      <c r="H516" s="43">
        <v>3412387.39</v>
      </c>
      <c r="I516" s="40" t="s">
        <v>31</v>
      </c>
      <c r="J516" s="40">
        <v>30</v>
      </c>
      <c r="K516" s="40">
        <v>1.15E-2</v>
      </c>
      <c r="L516" s="42">
        <v>-3270.2045820833337</v>
      </c>
      <c r="M516" s="51">
        <v>0</v>
      </c>
      <c r="N516" s="42">
        <v>0</v>
      </c>
      <c r="O516" s="42">
        <v>-3270.2045820833337</v>
      </c>
      <c r="P516" s="42" t="s">
        <v>19</v>
      </c>
      <c r="Q516" s="42">
        <v>-3270.2045820833337</v>
      </c>
      <c r="R516" s="42">
        <v>0</v>
      </c>
    </row>
    <row r="517" spans="1:18" x14ac:dyDescent="0.25">
      <c r="A517" s="40" t="s">
        <v>20</v>
      </c>
      <c r="B517" s="40" t="s">
        <v>1204</v>
      </c>
      <c r="C517" s="40" t="s">
        <v>1205</v>
      </c>
      <c r="D517" s="40" t="s">
        <v>1206</v>
      </c>
      <c r="E517" s="40" t="s">
        <v>41</v>
      </c>
      <c r="F517" s="41">
        <v>44825</v>
      </c>
      <c r="G517" s="41">
        <v>44855</v>
      </c>
      <c r="H517" s="43">
        <v>6438631.6799999997</v>
      </c>
      <c r="I517" s="40" t="s">
        <v>31</v>
      </c>
      <c r="J517" s="40">
        <v>30</v>
      </c>
      <c r="K517" s="40">
        <v>1.15E-2</v>
      </c>
      <c r="L517" s="42">
        <v>-6170.3553599999996</v>
      </c>
      <c r="M517" s="51">
        <v>0</v>
      </c>
      <c r="N517" s="42">
        <v>0</v>
      </c>
      <c r="O517" s="42">
        <v>-6170.3553599999996</v>
      </c>
      <c r="P517" s="42" t="s">
        <v>19</v>
      </c>
      <c r="Q517" s="42">
        <v>-2056.7851199999996</v>
      </c>
      <c r="R517" s="42">
        <v>-4113.5702399999991</v>
      </c>
    </row>
    <row r="518" spans="1:18" x14ac:dyDescent="0.25">
      <c r="A518" s="40" t="s">
        <v>20</v>
      </c>
      <c r="B518" s="40" t="s">
        <v>1207</v>
      </c>
      <c r="C518" s="40" t="s">
        <v>1208</v>
      </c>
      <c r="D518" s="40" t="s">
        <v>971</v>
      </c>
      <c r="E518" s="40" t="s">
        <v>41</v>
      </c>
      <c r="F518" s="41">
        <v>44834</v>
      </c>
      <c r="G518" s="41">
        <v>44865</v>
      </c>
      <c r="H518" s="43">
        <v>2442196.54</v>
      </c>
      <c r="I518" s="40" t="s">
        <v>31</v>
      </c>
      <c r="J518" s="40">
        <v>31</v>
      </c>
      <c r="K518" s="40">
        <v>6.6E-3</v>
      </c>
      <c r="L518" s="42">
        <v>-1387.9817002333334</v>
      </c>
      <c r="M518" s="51">
        <v>0</v>
      </c>
      <c r="N518" s="42">
        <v>0</v>
      </c>
      <c r="O518" s="42">
        <v>-1387.9817002333334</v>
      </c>
      <c r="P518" s="42" t="s">
        <v>19</v>
      </c>
      <c r="Q518" s="42">
        <v>-44.773603233333333</v>
      </c>
      <c r="R518" s="42">
        <v>-1343.2080970000002</v>
      </c>
    </row>
    <row r="519" spans="1:18" x14ac:dyDescent="0.25">
      <c r="A519" s="40" t="s">
        <v>20</v>
      </c>
      <c r="B519" s="40" t="s">
        <v>1209</v>
      </c>
      <c r="C519" s="40" t="s">
        <v>1210</v>
      </c>
      <c r="D519" s="40" t="s">
        <v>1211</v>
      </c>
      <c r="E519" s="40" t="s">
        <v>41</v>
      </c>
      <c r="F519" s="41">
        <v>44816</v>
      </c>
      <c r="G519" s="41">
        <v>44846</v>
      </c>
      <c r="H519" s="43">
        <v>90821.18</v>
      </c>
      <c r="I519" s="40" t="s">
        <v>31</v>
      </c>
      <c r="J519" s="40">
        <v>30</v>
      </c>
      <c r="K519" s="40">
        <v>1.8700000000000001E-2</v>
      </c>
      <c r="L519" s="42">
        <v>-141.52967216666667</v>
      </c>
      <c r="M519" s="51">
        <v>0</v>
      </c>
      <c r="N519" s="42">
        <v>0</v>
      </c>
      <c r="O519" s="42">
        <v>-141.52967216666667</v>
      </c>
      <c r="P519" s="42" t="s">
        <v>19</v>
      </c>
      <c r="Q519" s="42">
        <v>-89.635459038888882</v>
      </c>
      <c r="R519" s="42">
        <v>-51.894213127777775</v>
      </c>
    </row>
    <row r="520" spans="1:18" x14ac:dyDescent="0.25">
      <c r="A520" s="40" t="s">
        <v>20</v>
      </c>
      <c r="B520" s="40" t="s">
        <v>1212</v>
      </c>
      <c r="C520" s="40" t="s">
        <v>1213</v>
      </c>
      <c r="D520" s="40" t="s">
        <v>1211</v>
      </c>
      <c r="E520" s="40" t="s">
        <v>41</v>
      </c>
      <c r="F520" s="41">
        <v>44821</v>
      </c>
      <c r="G520" s="41">
        <v>44851</v>
      </c>
      <c r="H520" s="43">
        <v>16094.03</v>
      </c>
      <c r="I520" s="40" t="s">
        <v>31</v>
      </c>
      <c r="J520" s="40">
        <v>30</v>
      </c>
      <c r="K520" s="40">
        <v>1.83E-2</v>
      </c>
      <c r="L520" s="42">
        <v>-24.543395750000002</v>
      </c>
      <c r="M520" s="51">
        <v>0</v>
      </c>
      <c r="N520" s="42">
        <v>0</v>
      </c>
      <c r="O520" s="42">
        <v>-24.543395750000002</v>
      </c>
      <c r="P520" s="42" t="s">
        <v>19</v>
      </c>
      <c r="Q520" s="42">
        <v>-11.453584683333334</v>
      </c>
      <c r="R520" s="42">
        <v>-13.089811066666668</v>
      </c>
    </row>
    <row r="521" spans="1:18" x14ac:dyDescent="0.25">
      <c r="A521" s="40" t="s">
        <v>20</v>
      </c>
      <c r="B521" s="40" t="s">
        <v>1214</v>
      </c>
      <c r="C521" s="40" t="s">
        <v>1215</v>
      </c>
      <c r="D521" s="40" t="s">
        <v>1211</v>
      </c>
      <c r="E521" s="40" t="s">
        <v>41</v>
      </c>
      <c r="F521" s="41">
        <v>44817</v>
      </c>
      <c r="G521" s="41">
        <v>44847</v>
      </c>
      <c r="H521" s="43">
        <v>400650.41</v>
      </c>
      <c r="I521" s="40" t="s">
        <v>31</v>
      </c>
      <c r="J521" s="40">
        <v>30</v>
      </c>
      <c r="K521" s="40">
        <v>1.89E-2</v>
      </c>
      <c r="L521" s="42">
        <v>-631.02439574999994</v>
      </c>
      <c r="M521" s="51">
        <v>0</v>
      </c>
      <c r="N521" s="42">
        <v>0</v>
      </c>
      <c r="O521" s="42">
        <v>-631.02439574999994</v>
      </c>
      <c r="P521" s="42" t="s">
        <v>19</v>
      </c>
      <c r="Q521" s="42">
        <v>-378.61463744999998</v>
      </c>
      <c r="R521" s="42">
        <v>-252.40975829999999</v>
      </c>
    </row>
    <row r="522" spans="1:18" x14ac:dyDescent="0.25">
      <c r="A522" s="40" t="s">
        <v>20</v>
      </c>
      <c r="B522" s="40" t="s">
        <v>1216</v>
      </c>
      <c r="C522" s="40" t="s">
        <v>1217</v>
      </c>
      <c r="D522" s="40" t="s">
        <v>1211</v>
      </c>
      <c r="E522" s="40" t="s">
        <v>41</v>
      </c>
      <c r="F522" s="41">
        <v>44823</v>
      </c>
      <c r="G522" s="41">
        <v>44853</v>
      </c>
      <c r="H522" s="43">
        <v>20949.77</v>
      </c>
      <c r="I522" s="40" t="s">
        <v>31</v>
      </c>
      <c r="J522" s="40">
        <v>30</v>
      </c>
      <c r="K522" s="40">
        <v>1.9199999999999998E-2</v>
      </c>
      <c r="L522" s="42">
        <v>-33.519631999999994</v>
      </c>
      <c r="M522" s="51">
        <v>0</v>
      </c>
      <c r="N522" s="42">
        <v>0</v>
      </c>
      <c r="O522" s="42">
        <v>-33.519631999999994</v>
      </c>
      <c r="P522" s="42" t="s">
        <v>19</v>
      </c>
      <c r="Q522" s="42">
        <v>-13.407852799999999</v>
      </c>
      <c r="R522" s="42">
        <v>-20.111779199999997</v>
      </c>
    </row>
    <row r="523" spans="1:18" x14ac:dyDescent="0.25">
      <c r="A523" s="40" t="s">
        <v>20</v>
      </c>
      <c r="B523" s="40" t="s">
        <v>1218</v>
      </c>
      <c r="C523" s="40" t="s">
        <v>1219</v>
      </c>
      <c r="D523" s="40" t="s">
        <v>1211</v>
      </c>
      <c r="E523" s="40" t="s">
        <v>41</v>
      </c>
      <c r="F523" s="41">
        <v>44805</v>
      </c>
      <c r="G523" s="41">
        <v>44835</v>
      </c>
      <c r="H523" s="43">
        <v>25024.82</v>
      </c>
      <c r="I523" s="40" t="s">
        <v>31</v>
      </c>
      <c r="J523" s="40">
        <v>30</v>
      </c>
      <c r="K523" s="40">
        <v>1.9199999999999998E-2</v>
      </c>
      <c r="L523" s="42">
        <v>-40.039711999999994</v>
      </c>
      <c r="M523" s="51">
        <v>0</v>
      </c>
      <c r="N523" s="42">
        <v>0</v>
      </c>
      <c r="O523" s="42">
        <v>-40.039711999999994</v>
      </c>
      <c r="P523" s="42" t="s">
        <v>19</v>
      </c>
      <c r="Q523" s="42">
        <v>-40.039711999999994</v>
      </c>
      <c r="R523" s="42">
        <v>0</v>
      </c>
    </row>
    <row r="524" spans="1:18" x14ac:dyDescent="0.25">
      <c r="A524" s="40" t="s">
        <v>20</v>
      </c>
      <c r="B524" s="40" t="s">
        <v>1220</v>
      </c>
      <c r="C524" s="40" t="s">
        <v>1221</v>
      </c>
      <c r="D524" s="40" t="s">
        <v>91</v>
      </c>
      <c r="E524" s="40" t="s">
        <v>41</v>
      </c>
      <c r="F524" s="41">
        <v>44812</v>
      </c>
      <c r="G524" s="41">
        <v>44842</v>
      </c>
      <c r="H524" s="43">
        <v>27726.84</v>
      </c>
      <c r="I524" s="40" t="s">
        <v>31</v>
      </c>
      <c r="J524" s="40">
        <v>30</v>
      </c>
      <c r="K524" s="40">
        <v>4.1000000000000003E-3</v>
      </c>
      <c r="L524" s="42">
        <v>-9.4733370000000008</v>
      </c>
      <c r="M524" s="51">
        <v>0</v>
      </c>
      <c r="N524" s="42">
        <v>0</v>
      </c>
      <c r="O524" s="42">
        <v>-9.4733370000000008</v>
      </c>
      <c r="P524" s="42" t="s">
        <v>19</v>
      </c>
      <c r="Q524" s="42">
        <v>-7.2628917000000008</v>
      </c>
      <c r="R524" s="42">
        <v>-2.2104453000000004</v>
      </c>
    </row>
    <row r="525" spans="1:18" x14ac:dyDescent="0.25">
      <c r="A525" s="40" t="s">
        <v>20</v>
      </c>
      <c r="B525" s="40" t="s">
        <v>1222</v>
      </c>
      <c r="C525" s="40" t="s">
        <v>1223</v>
      </c>
      <c r="D525" s="40" t="s">
        <v>91</v>
      </c>
      <c r="E525" s="40" t="s">
        <v>41</v>
      </c>
      <c r="F525" s="41">
        <v>44805</v>
      </c>
      <c r="G525" s="41">
        <v>44835</v>
      </c>
      <c r="H525" s="43">
        <v>9012.69</v>
      </c>
      <c r="I525" s="40" t="s">
        <v>31</v>
      </c>
      <c r="J525" s="40">
        <v>30</v>
      </c>
      <c r="K525" s="40">
        <v>1.4200000000000001E-2</v>
      </c>
      <c r="L525" s="42">
        <v>-10.6650165</v>
      </c>
      <c r="M525" s="51">
        <v>0</v>
      </c>
      <c r="N525" s="42">
        <v>0</v>
      </c>
      <c r="O525" s="42">
        <v>-10.6650165</v>
      </c>
      <c r="P525" s="42" t="s">
        <v>19</v>
      </c>
      <c r="Q525" s="42">
        <v>-10.6650165</v>
      </c>
      <c r="R525" s="42">
        <v>0</v>
      </c>
    </row>
    <row r="526" spans="1:18" x14ac:dyDescent="0.25">
      <c r="A526" s="40" t="s">
        <v>20</v>
      </c>
      <c r="B526" s="40" t="s">
        <v>1224</v>
      </c>
      <c r="C526" s="40" t="s">
        <v>1225</v>
      </c>
      <c r="D526" s="40" t="s">
        <v>91</v>
      </c>
      <c r="E526" s="40" t="s">
        <v>41</v>
      </c>
      <c r="F526" s="41">
        <v>44822</v>
      </c>
      <c r="G526" s="41">
        <v>44852</v>
      </c>
      <c r="H526" s="43">
        <v>7814.97</v>
      </c>
      <c r="I526" s="40" t="s">
        <v>31</v>
      </c>
      <c r="J526" s="40">
        <v>30</v>
      </c>
      <c r="K526" s="40">
        <v>1.7999999999999999E-2</v>
      </c>
      <c r="L526" s="42">
        <v>-11.722454999999998</v>
      </c>
      <c r="M526" s="51">
        <v>0</v>
      </c>
      <c r="N526" s="42">
        <v>0</v>
      </c>
      <c r="O526" s="42">
        <v>-11.722454999999998</v>
      </c>
      <c r="P526" s="42" t="s">
        <v>19</v>
      </c>
      <c r="Q526" s="42">
        <v>-5.0797304999999993</v>
      </c>
      <c r="R526" s="42">
        <v>-6.642724499999999</v>
      </c>
    </row>
    <row r="527" spans="1:18" x14ac:dyDescent="0.25">
      <c r="A527" s="40" t="s">
        <v>20</v>
      </c>
      <c r="B527" s="40" t="s">
        <v>1226</v>
      </c>
      <c r="C527" s="40" t="s">
        <v>1227</v>
      </c>
      <c r="D527" s="40" t="s">
        <v>40</v>
      </c>
      <c r="E527" s="40" t="s">
        <v>41</v>
      </c>
      <c r="F527" s="41">
        <v>44819</v>
      </c>
      <c r="G527" s="41">
        <v>44849</v>
      </c>
      <c r="H527" s="43">
        <v>103805.49</v>
      </c>
      <c r="I527" s="40" t="s">
        <v>31</v>
      </c>
      <c r="J527" s="40">
        <v>30</v>
      </c>
      <c r="K527" s="40">
        <v>5.5999999999999999E-3</v>
      </c>
      <c r="L527" s="42">
        <v>-48.442561999999995</v>
      </c>
      <c r="M527" s="51">
        <v>0</v>
      </c>
      <c r="N527" s="42">
        <v>0</v>
      </c>
      <c r="O527" s="42">
        <v>-48.442561999999995</v>
      </c>
      <c r="P527" s="42" t="s">
        <v>19</v>
      </c>
      <c r="Q527" s="42">
        <v>-25.836033066666662</v>
      </c>
      <c r="R527" s="42">
        <v>-22.606528933333333</v>
      </c>
    </row>
    <row r="528" spans="1:18" x14ac:dyDescent="0.25">
      <c r="A528" s="40" t="s">
        <v>20</v>
      </c>
      <c r="B528" s="40" t="s">
        <v>1228</v>
      </c>
      <c r="C528" s="40" t="s">
        <v>1229</v>
      </c>
      <c r="D528" s="40" t="s">
        <v>40</v>
      </c>
      <c r="E528" s="40" t="s">
        <v>41</v>
      </c>
      <c r="F528" s="41">
        <v>44828</v>
      </c>
      <c r="G528" s="41">
        <v>44858</v>
      </c>
      <c r="H528" s="43">
        <v>15796.67</v>
      </c>
      <c r="I528" s="40" t="s">
        <v>31</v>
      </c>
      <c r="J528" s="40">
        <v>30</v>
      </c>
      <c r="K528" s="40">
        <v>1.3599999999999999E-2</v>
      </c>
      <c r="L528" s="42">
        <v>-17.902892666666666</v>
      </c>
      <c r="M528" s="51">
        <v>0</v>
      </c>
      <c r="N528" s="42">
        <v>0</v>
      </c>
      <c r="O528" s="42">
        <v>-17.902892666666666</v>
      </c>
      <c r="P528" s="42" t="s">
        <v>19</v>
      </c>
      <c r="Q528" s="42">
        <v>-4.1773416222222224</v>
      </c>
      <c r="R528" s="42">
        <v>-13.725551044444446</v>
      </c>
    </row>
    <row r="529" spans="1:18" x14ac:dyDescent="0.25">
      <c r="A529" s="40" t="s">
        <v>20</v>
      </c>
      <c r="B529" s="40" t="s">
        <v>1230</v>
      </c>
      <c r="C529" s="40" t="s">
        <v>1231</v>
      </c>
      <c r="D529" s="40" t="s">
        <v>104</v>
      </c>
      <c r="E529" s="40" t="s">
        <v>41</v>
      </c>
      <c r="F529" s="41">
        <v>44816</v>
      </c>
      <c r="G529" s="41">
        <v>44846</v>
      </c>
      <c r="H529" s="43">
        <v>168676.8</v>
      </c>
      <c r="I529" s="40" t="s">
        <v>31</v>
      </c>
      <c r="J529" s="40">
        <v>30</v>
      </c>
      <c r="K529" s="40">
        <v>1.4200000000000001E-2</v>
      </c>
      <c r="L529" s="42">
        <v>-199.60087999999999</v>
      </c>
      <c r="M529" s="51">
        <v>0</v>
      </c>
      <c r="N529" s="42">
        <v>0</v>
      </c>
      <c r="O529" s="42">
        <v>-199.60087999999999</v>
      </c>
      <c r="P529" s="42" t="s">
        <v>19</v>
      </c>
      <c r="Q529" s="42">
        <v>-126.41389066666666</v>
      </c>
      <c r="R529" s="42">
        <v>-73.186989333333329</v>
      </c>
    </row>
    <row r="530" spans="1:18" x14ac:dyDescent="0.25">
      <c r="A530" s="40" t="s">
        <v>20</v>
      </c>
      <c r="B530" s="40" t="s">
        <v>1232</v>
      </c>
      <c r="C530" s="40" t="s">
        <v>1233</v>
      </c>
      <c r="D530" s="40" t="s">
        <v>1211</v>
      </c>
      <c r="E530" s="40" t="s">
        <v>41</v>
      </c>
      <c r="F530" s="41">
        <v>44827</v>
      </c>
      <c r="G530" s="41">
        <v>44857</v>
      </c>
      <c r="H530" s="43">
        <v>34175.81</v>
      </c>
      <c r="I530" s="40" t="s">
        <v>31</v>
      </c>
      <c r="J530" s="40">
        <v>30</v>
      </c>
      <c r="K530" s="40">
        <v>1.1299999999999999E-2</v>
      </c>
      <c r="L530" s="42">
        <v>-32.182221083333324</v>
      </c>
      <c r="M530" s="51">
        <v>0</v>
      </c>
      <c r="N530" s="42">
        <v>0</v>
      </c>
      <c r="O530" s="42">
        <v>-32.182221083333324</v>
      </c>
      <c r="P530" s="42" t="s">
        <v>19</v>
      </c>
      <c r="Q530" s="42">
        <v>-8.5819256222222204</v>
      </c>
      <c r="R530" s="42">
        <v>-23.600295461111102</v>
      </c>
    </row>
    <row r="531" spans="1:18" x14ac:dyDescent="0.25">
      <c r="A531" s="40" t="s">
        <v>20</v>
      </c>
      <c r="B531" s="40" t="s">
        <v>1234</v>
      </c>
      <c r="C531" s="40" t="s">
        <v>1235</v>
      </c>
      <c r="D531" s="40" t="s">
        <v>40</v>
      </c>
      <c r="E531" s="40" t="s">
        <v>41</v>
      </c>
      <c r="F531" s="41">
        <v>44823</v>
      </c>
      <c r="G531" s="41">
        <v>44853</v>
      </c>
      <c r="H531" s="43">
        <v>50213.74</v>
      </c>
      <c r="I531" s="40" t="s">
        <v>31</v>
      </c>
      <c r="J531" s="40">
        <v>30</v>
      </c>
      <c r="K531" s="40">
        <v>1.44E-2</v>
      </c>
      <c r="L531" s="42">
        <v>-60.256487999999997</v>
      </c>
      <c r="M531" s="51">
        <v>0</v>
      </c>
      <c r="N531" s="42">
        <v>0</v>
      </c>
      <c r="O531" s="42">
        <v>-60.256487999999997</v>
      </c>
      <c r="P531" s="42" t="s">
        <v>19</v>
      </c>
      <c r="Q531" s="42">
        <v>-24.1025952</v>
      </c>
      <c r="R531" s="42">
        <v>-36.153892799999994</v>
      </c>
    </row>
    <row r="532" spans="1:18" x14ac:dyDescent="0.25">
      <c r="A532" s="40" t="s">
        <v>20</v>
      </c>
      <c r="B532" s="40" t="s">
        <v>1236</v>
      </c>
      <c r="C532" s="40" t="s">
        <v>1237</v>
      </c>
      <c r="D532" s="40" t="s">
        <v>40</v>
      </c>
      <c r="E532" s="40" t="s">
        <v>41</v>
      </c>
      <c r="F532" s="41">
        <v>44823</v>
      </c>
      <c r="G532" s="41">
        <v>44853</v>
      </c>
      <c r="H532" s="43">
        <v>52809.15</v>
      </c>
      <c r="I532" s="40" t="s">
        <v>31</v>
      </c>
      <c r="J532" s="40">
        <v>30</v>
      </c>
      <c r="K532" s="40">
        <v>1.2200000000000001E-2</v>
      </c>
      <c r="L532" s="42">
        <v>-53.689302500000004</v>
      </c>
      <c r="M532" s="51">
        <v>0</v>
      </c>
      <c r="N532" s="42">
        <v>0</v>
      </c>
      <c r="O532" s="42">
        <v>-53.689302500000004</v>
      </c>
      <c r="P532" s="42" t="s">
        <v>19</v>
      </c>
      <c r="Q532" s="42">
        <v>-21.475721000000004</v>
      </c>
      <c r="R532" s="42">
        <v>-32.213581500000004</v>
      </c>
    </row>
    <row r="533" spans="1:18" x14ac:dyDescent="0.25">
      <c r="A533" s="40" t="s">
        <v>20</v>
      </c>
      <c r="B533" s="40" t="s">
        <v>1238</v>
      </c>
      <c r="C533" s="40" t="s">
        <v>1239</v>
      </c>
      <c r="D533" s="40" t="s">
        <v>40</v>
      </c>
      <c r="E533" s="40" t="s">
        <v>41</v>
      </c>
      <c r="F533" s="41">
        <v>44830</v>
      </c>
      <c r="G533" s="41">
        <v>44860</v>
      </c>
      <c r="H533" s="43">
        <v>122511.63</v>
      </c>
      <c r="I533" s="40" t="s">
        <v>31</v>
      </c>
      <c r="J533" s="40">
        <v>30</v>
      </c>
      <c r="K533" s="40">
        <v>1.2200000000000001E-2</v>
      </c>
      <c r="L533" s="42">
        <v>-124.55349050000001</v>
      </c>
      <c r="M533" s="51">
        <v>0</v>
      </c>
      <c r="N533" s="42">
        <v>0</v>
      </c>
      <c r="O533" s="42">
        <v>-124.55349050000001</v>
      </c>
      <c r="P533" s="42" t="s">
        <v>19</v>
      </c>
      <c r="Q533" s="42">
        <v>-20.758915083333335</v>
      </c>
      <c r="R533" s="42">
        <v>-103.79457541666667</v>
      </c>
    </row>
    <row r="534" spans="1:18" x14ac:dyDescent="0.25">
      <c r="A534" s="40" t="s">
        <v>20</v>
      </c>
      <c r="B534" s="40" t="s">
        <v>1240</v>
      </c>
      <c r="C534" s="40" t="s">
        <v>1241</v>
      </c>
      <c r="D534" s="40" t="s">
        <v>639</v>
      </c>
      <c r="E534" s="40" t="s">
        <v>41</v>
      </c>
      <c r="F534" s="41">
        <v>44811</v>
      </c>
      <c r="G534" s="41">
        <v>44841</v>
      </c>
      <c r="H534" s="43">
        <v>7618.13</v>
      </c>
      <c r="I534" s="40" t="s">
        <v>31</v>
      </c>
      <c r="J534" s="40">
        <v>30</v>
      </c>
      <c r="K534" s="40">
        <v>5.3E-3</v>
      </c>
      <c r="L534" s="42">
        <v>-3.3646740833333331</v>
      </c>
      <c r="M534" s="51">
        <v>0</v>
      </c>
      <c r="N534" s="42">
        <v>0</v>
      </c>
      <c r="O534" s="42">
        <v>-3.3646740833333331</v>
      </c>
      <c r="P534" s="42" t="s">
        <v>19</v>
      </c>
      <c r="Q534" s="42">
        <v>-2.6917392666666666</v>
      </c>
      <c r="R534" s="42">
        <v>-0.67293481666666666</v>
      </c>
    </row>
    <row r="535" spans="1:18" x14ac:dyDescent="0.25">
      <c r="A535" s="40" t="s">
        <v>20</v>
      </c>
      <c r="B535" s="40" t="s">
        <v>1242</v>
      </c>
      <c r="C535" s="40" t="s">
        <v>1243</v>
      </c>
      <c r="D535" s="40" t="s">
        <v>91</v>
      </c>
      <c r="E535" s="40" t="s">
        <v>41</v>
      </c>
      <c r="F535" s="41">
        <v>44820</v>
      </c>
      <c r="G535" s="41">
        <v>44850</v>
      </c>
      <c r="H535" s="43">
        <v>23309.21</v>
      </c>
      <c r="I535" s="40" t="s">
        <v>31</v>
      </c>
      <c r="J535" s="40">
        <v>30</v>
      </c>
      <c r="K535" s="40">
        <v>1.55E-2</v>
      </c>
      <c r="L535" s="42">
        <v>-30.107729583333331</v>
      </c>
      <c r="M535" s="51">
        <v>0</v>
      </c>
      <c r="N535" s="42">
        <v>0</v>
      </c>
      <c r="O535" s="42">
        <v>-30.107729583333331</v>
      </c>
      <c r="P535" s="42" t="s">
        <v>19</v>
      </c>
      <c r="Q535" s="42">
        <v>-15.053864791666665</v>
      </c>
      <c r="R535" s="42">
        <v>-15.053864791666665</v>
      </c>
    </row>
    <row r="536" spans="1:18" x14ac:dyDescent="0.25">
      <c r="A536" s="40" t="s">
        <v>20</v>
      </c>
      <c r="B536" s="40" t="s">
        <v>1244</v>
      </c>
      <c r="C536" s="40" t="s">
        <v>1245</v>
      </c>
      <c r="D536" s="40" t="s">
        <v>91</v>
      </c>
      <c r="E536" s="40" t="s">
        <v>41</v>
      </c>
      <c r="F536" s="41">
        <v>44820</v>
      </c>
      <c r="G536" s="41">
        <v>44850</v>
      </c>
      <c r="H536" s="43">
        <v>44401.13</v>
      </c>
      <c r="I536" s="40" t="s">
        <v>31</v>
      </c>
      <c r="J536" s="40">
        <v>30</v>
      </c>
      <c r="K536" s="40">
        <v>1.55E-2</v>
      </c>
      <c r="L536" s="42">
        <v>-57.351459583333323</v>
      </c>
      <c r="M536" s="51">
        <v>0</v>
      </c>
      <c r="N536" s="42">
        <v>0</v>
      </c>
      <c r="O536" s="42">
        <v>-57.351459583333323</v>
      </c>
      <c r="P536" s="42" t="s">
        <v>19</v>
      </c>
      <c r="Q536" s="42">
        <v>-28.675729791666662</v>
      </c>
      <c r="R536" s="42">
        <v>-28.675729791666662</v>
      </c>
    </row>
    <row r="537" spans="1:18" x14ac:dyDescent="0.25">
      <c r="A537" s="40" t="s">
        <v>20</v>
      </c>
      <c r="B537" s="40" t="s">
        <v>1246</v>
      </c>
      <c r="C537" s="40" t="s">
        <v>1247</v>
      </c>
      <c r="D537" s="40" t="s">
        <v>639</v>
      </c>
      <c r="E537" s="40" t="s">
        <v>41</v>
      </c>
      <c r="F537" s="41">
        <v>44820</v>
      </c>
      <c r="G537" s="41">
        <v>44850</v>
      </c>
      <c r="H537" s="43">
        <v>66974.25</v>
      </c>
      <c r="I537" s="40" t="s">
        <v>31</v>
      </c>
      <c r="J537" s="40">
        <v>30</v>
      </c>
      <c r="K537" s="40">
        <v>1.55E-2</v>
      </c>
      <c r="L537" s="42">
        <v>-86.508406250000007</v>
      </c>
      <c r="M537" s="51">
        <v>0</v>
      </c>
      <c r="N537" s="42">
        <v>0</v>
      </c>
      <c r="O537" s="42">
        <v>-86.508406250000007</v>
      </c>
      <c r="P537" s="42" t="s">
        <v>19</v>
      </c>
      <c r="Q537" s="42">
        <v>-43.254203125000004</v>
      </c>
      <c r="R537" s="42">
        <v>-43.254203125000004</v>
      </c>
    </row>
    <row r="538" spans="1:18" x14ac:dyDescent="0.25">
      <c r="A538" s="40" t="s">
        <v>20</v>
      </c>
      <c r="B538" s="40" t="s">
        <v>1248</v>
      </c>
      <c r="C538" s="40" t="s">
        <v>1249</v>
      </c>
      <c r="D538" s="40" t="s">
        <v>1250</v>
      </c>
      <c r="E538" s="40" t="s">
        <v>41</v>
      </c>
      <c r="F538" s="41">
        <v>44822</v>
      </c>
      <c r="G538" s="41">
        <v>44852</v>
      </c>
      <c r="H538" s="43">
        <v>1061220.6000000001</v>
      </c>
      <c r="I538" s="40" t="s">
        <v>31</v>
      </c>
      <c r="J538" s="40">
        <v>30</v>
      </c>
      <c r="K538" s="40">
        <v>9.7000000000000003E-3</v>
      </c>
      <c r="L538" s="42">
        <v>-857.81998500000009</v>
      </c>
      <c r="M538" s="51">
        <v>0</v>
      </c>
      <c r="N538" s="42">
        <v>0</v>
      </c>
      <c r="O538" s="42">
        <v>-857.81998500000009</v>
      </c>
      <c r="P538" s="42" t="s">
        <v>19</v>
      </c>
      <c r="Q538" s="42">
        <v>-371.72199350000005</v>
      </c>
      <c r="R538" s="42">
        <v>-486.09799150000003</v>
      </c>
    </row>
    <row r="539" spans="1:18" x14ac:dyDescent="0.25">
      <c r="A539" s="40" t="s">
        <v>20</v>
      </c>
      <c r="B539" s="40" t="s">
        <v>1251</v>
      </c>
      <c r="C539" s="40" t="s">
        <v>1252</v>
      </c>
      <c r="D539" s="40" t="s">
        <v>1250</v>
      </c>
      <c r="E539" s="40" t="s">
        <v>41</v>
      </c>
      <c r="F539" s="41">
        <v>44810</v>
      </c>
      <c r="G539" s="41">
        <v>44840</v>
      </c>
      <c r="H539" s="43">
        <v>16513.93</v>
      </c>
      <c r="I539" s="40" t="s">
        <v>31</v>
      </c>
      <c r="J539" s="40">
        <v>30</v>
      </c>
      <c r="K539" s="40">
        <v>1.2699999999999999E-2</v>
      </c>
      <c r="L539" s="42">
        <v>-17.477242583333332</v>
      </c>
      <c r="M539" s="51">
        <v>0</v>
      </c>
      <c r="N539" s="42">
        <v>0</v>
      </c>
      <c r="O539" s="42">
        <v>-17.477242583333332</v>
      </c>
      <c r="P539" s="42" t="s">
        <v>19</v>
      </c>
      <c r="Q539" s="42">
        <v>-14.564368819444445</v>
      </c>
      <c r="R539" s="42">
        <v>-2.9128737638888884</v>
      </c>
    </row>
    <row r="540" spans="1:18" x14ac:dyDescent="0.25">
      <c r="A540" s="40" t="s">
        <v>20</v>
      </c>
      <c r="B540" s="40" t="s">
        <v>1253</v>
      </c>
      <c r="C540" s="40" t="s">
        <v>1254</v>
      </c>
      <c r="D540" s="40" t="s">
        <v>1194</v>
      </c>
      <c r="E540" s="40" t="s">
        <v>41</v>
      </c>
      <c r="F540" s="41">
        <v>44822</v>
      </c>
      <c r="G540" s="41">
        <v>44913</v>
      </c>
      <c r="H540" s="43">
        <v>19580.400000000001</v>
      </c>
      <c r="I540" s="40" t="s">
        <v>31</v>
      </c>
      <c r="J540" s="40">
        <v>91</v>
      </c>
      <c r="K540" s="40">
        <v>1.6E-2</v>
      </c>
      <c r="L540" s="42">
        <v>-79.191839999999999</v>
      </c>
      <c r="M540" s="51">
        <v>0</v>
      </c>
      <c r="N540" s="42">
        <v>0</v>
      </c>
      <c r="O540" s="42">
        <v>-79.191839999999999</v>
      </c>
      <c r="P540" s="42" t="s">
        <v>19</v>
      </c>
      <c r="Q540" s="42">
        <v>-11.31312</v>
      </c>
      <c r="R540" s="42">
        <v>-67.878720000000001</v>
      </c>
    </row>
    <row r="541" spans="1:18" x14ac:dyDescent="0.25">
      <c r="A541" s="40" t="s">
        <v>20</v>
      </c>
      <c r="B541" s="40" t="s">
        <v>1255</v>
      </c>
      <c r="C541" s="40" t="s">
        <v>1256</v>
      </c>
      <c r="D541" s="40" t="s">
        <v>1257</v>
      </c>
      <c r="E541" s="40" t="s">
        <v>1258</v>
      </c>
      <c r="F541" s="41">
        <v>44561</v>
      </c>
      <c r="G541" s="41">
        <v>44925</v>
      </c>
      <c r="H541" s="43">
        <v>1500000</v>
      </c>
      <c r="I541" s="40" t="s">
        <v>31</v>
      </c>
      <c r="J541" s="40">
        <v>360</v>
      </c>
      <c r="K541" s="40">
        <v>0</v>
      </c>
      <c r="L541" s="42">
        <v>0</v>
      </c>
      <c r="M541" s="51">
        <v>0</v>
      </c>
      <c r="N541" s="42">
        <v>0</v>
      </c>
      <c r="O541" s="42">
        <v>0</v>
      </c>
      <c r="P541" s="42" t="s">
        <v>221</v>
      </c>
      <c r="Q541" s="42">
        <v>0</v>
      </c>
      <c r="R541" s="42">
        <v>0</v>
      </c>
    </row>
    <row r="542" spans="1:18" x14ac:dyDescent="0.25">
      <c r="A542" s="40" t="s">
        <v>20</v>
      </c>
      <c r="B542" s="40" t="s">
        <v>1259</v>
      </c>
      <c r="C542" s="40" t="s">
        <v>1260</v>
      </c>
      <c r="D542" s="40" t="s">
        <v>680</v>
      </c>
      <c r="E542" s="40" t="s">
        <v>681</v>
      </c>
      <c r="F542" s="41">
        <v>44795</v>
      </c>
      <c r="G542" s="41">
        <v>44887</v>
      </c>
      <c r="H542" s="43">
        <v>50000000</v>
      </c>
      <c r="I542" s="40" t="s">
        <v>31</v>
      </c>
      <c r="J542" s="40">
        <v>92</v>
      </c>
      <c r="K542" s="40">
        <v>3.9100000000000003E-3</v>
      </c>
      <c r="L542" s="42">
        <v>-49961.111111111109</v>
      </c>
      <c r="M542" s="51">
        <v>2.1000000000000001E-2</v>
      </c>
      <c r="N542" s="42">
        <v>-268333.33333333331</v>
      </c>
      <c r="O542" s="42">
        <v>-318294.44444444444</v>
      </c>
      <c r="P542" s="42" t="s">
        <v>19</v>
      </c>
      <c r="Q542" s="42">
        <v>-138388.88888888888</v>
      </c>
      <c r="R542" s="42">
        <v>-179905.55555555553</v>
      </c>
    </row>
    <row r="543" spans="1:18" x14ac:dyDescent="0.25">
      <c r="A543" s="40" t="s">
        <v>20</v>
      </c>
      <c r="B543" s="40" t="s">
        <v>1261</v>
      </c>
      <c r="C543" s="40" t="s">
        <v>1262</v>
      </c>
      <c r="D543" s="40" t="s">
        <v>1263</v>
      </c>
      <c r="E543" s="40" t="s">
        <v>1264</v>
      </c>
      <c r="F543" s="41">
        <v>44562</v>
      </c>
      <c r="G543" s="41">
        <v>44928</v>
      </c>
      <c r="H543" s="43">
        <v>60000000</v>
      </c>
      <c r="I543" s="40" t="s">
        <v>31</v>
      </c>
      <c r="J543" s="40">
        <v>366</v>
      </c>
      <c r="K543" s="40">
        <v>2.75E-2</v>
      </c>
      <c r="L543" s="42">
        <v>-1677500</v>
      </c>
      <c r="M543" s="51">
        <v>0</v>
      </c>
      <c r="N543" s="42">
        <v>0</v>
      </c>
      <c r="O543" s="42">
        <v>-1677500</v>
      </c>
      <c r="P543" s="42" t="s">
        <v>19</v>
      </c>
      <c r="Q543" s="42">
        <v>-1251250</v>
      </c>
      <c r="R543" s="42">
        <v>-426250</v>
      </c>
    </row>
    <row r="544" spans="1:18" x14ac:dyDescent="0.25">
      <c r="A544" s="40" t="s">
        <v>20</v>
      </c>
      <c r="B544" s="40" t="s">
        <v>1261</v>
      </c>
      <c r="C544" s="40" t="s">
        <v>1262</v>
      </c>
      <c r="D544" s="40" t="s">
        <v>1263</v>
      </c>
      <c r="E544" s="40" t="s">
        <v>1264</v>
      </c>
      <c r="F544" s="41">
        <v>44715</v>
      </c>
      <c r="G544" s="41">
        <v>45082</v>
      </c>
      <c r="H544" s="43">
        <v>60000000</v>
      </c>
      <c r="I544" s="40" t="s">
        <v>31</v>
      </c>
      <c r="J544" s="40">
        <v>367</v>
      </c>
      <c r="K544" s="40">
        <v>2.75E-2</v>
      </c>
      <c r="L544" s="42">
        <v>-1682083.3333333333</v>
      </c>
      <c r="M544" s="51">
        <v>0</v>
      </c>
      <c r="N544" s="42">
        <v>0</v>
      </c>
      <c r="O544" s="42">
        <v>-1682083.3333333333</v>
      </c>
      <c r="P544" s="42" t="s">
        <v>19</v>
      </c>
      <c r="Q544" s="42">
        <v>-550000</v>
      </c>
      <c r="R544" s="42">
        <v>-1132083.3333333333</v>
      </c>
    </row>
    <row r="545" spans="1:18" x14ac:dyDescent="0.25">
      <c r="A545" s="40" t="s">
        <v>20</v>
      </c>
      <c r="B545" s="40" t="s">
        <v>1265</v>
      </c>
      <c r="C545" s="40" t="s">
        <v>1266</v>
      </c>
      <c r="D545" s="40" t="s">
        <v>125</v>
      </c>
      <c r="E545" s="40" t="s">
        <v>126</v>
      </c>
      <c r="F545" s="41">
        <v>44834</v>
      </c>
      <c r="G545" s="41">
        <v>44925</v>
      </c>
      <c r="H545" s="43">
        <v>112750000</v>
      </c>
      <c r="I545" s="40" t="s">
        <v>31</v>
      </c>
      <c r="J545" s="40">
        <v>91</v>
      </c>
      <c r="K545" s="40">
        <v>1.1930000000000001E-2</v>
      </c>
      <c r="L545" s="42">
        <v>-340013.28472222225</v>
      </c>
      <c r="M545" s="51">
        <v>1.6E-2</v>
      </c>
      <c r="N545" s="42">
        <v>-456011.11111111107</v>
      </c>
      <c r="O545" s="42">
        <v>-796024.39583333326</v>
      </c>
      <c r="P545" s="42" t="s">
        <v>19</v>
      </c>
      <c r="Q545" s="42">
        <v>-8747.5208333333339</v>
      </c>
      <c r="R545" s="42">
        <v>-787276.875</v>
      </c>
    </row>
    <row r="546" spans="1:18" x14ac:dyDescent="0.25">
      <c r="A546" s="40" t="s">
        <v>20</v>
      </c>
      <c r="B546" s="40" t="s">
        <v>1267</v>
      </c>
      <c r="C546" s="40" t="s">
        <v>1268</v>
      </c>
      <c r="D546" s="40" t="s">
        <v>463</v>
      </c>
      <c r="E546" s="40" t="s">
        <v>464</v>
      </c>
      <c r="F546" s="41">
        <v>44773</v>
      </c>
      <c r="G546" s="41">
        <v>44865</v>
      </c>
      <c r="H546" s="43">
        <v>11283656.99</v>
      </c>
      <c r="I546" s="40" t="s">
        <v>31</v>
      </c>
      <c r="J546" s="40">
        <v>90</v>
      </c>
      <c r="K546" s="40">
        <v>0</v>
      </c>
      <c r="L546" s="42">
        <v>0</v>
      </c>
      <c r="M546" s="51">
        <v>0</v>
      </c>
      <c r="N546" s="42">
        <v>0</v>
      </c>
      <c r="O546" s="42">
        <v>0</v>
      </c>
      <c r="P546" s="42" t="s">
        <v>19</v>
      </c>
      <c r="Q546" s="42">
        <v>0</v>
      </c>
      <c r="R546" s="42">
        <v>0</v>
      </c>
    </row>
    <row r="547" spans="1:18" x14ac:dyDescent="0.25">
      <c r="A547" s="40" t="s">
        <v>20</v>
      </c>
      <c r="B547" s="40" t="s">
        <v>1269</v>
      </c>
      <c r="C547" s="40" t="s">
        <v>1270</v>
      </c>
      <c r="D547" s="40" t="s">
        <v>980</v>
      </c>
      <c r="E547" s="40" t="s">
        <v>981</v>
      </c>
      <c r="F547" s="41">
        <v>44834</v>
      </c>
      <c r="G547" s="41">
        <v>44925</v>
      </c>
      <c r="H547" s="43">
        <v>5850000</v>
      </c>
      <c r="I547" s="40" t="s">
        <v>31</v>
      </c>
      <c r="J547" s="40">
        <v>91</v>
      </c>
      <c r="K547" s="40">
        <v>1.1930000000000001E-2</v>
      </c>
      <c r="L547" s="42">
        <v>-17641.487500000003</v>
      </c>
      <c r="M547" s="51">
        <v>1.2500000000000001E-2</v>
      </c>
      <c r="N547" s="42">
        <v>-18484.375</v>
      </c>
      <c r="O547" s="42">
        <v>-36125.862500000003</v>
      </c>
      <c r="P547" s="42" t="s">
        <v>19</v>
      </c>
      <c r="Q547" s="42">
        <v>-396.98750000000007</v>
      </c>
      <c r="R547" s="42">
        <v>-35728.875000000007</v>
      </c>
    </row>
    <row r="548" spans="1:18" x14ac:dyDescent="0.25">
      <c r="A548" s="40" t="s">
        <v>20</v>
      </c>
      <c r="B548" s="40" t="s">
        <v>1271</v>
      </c>
      <c r="C548" s="40" t="s">
        <v>1272</v>
      </c>
      <c r="D548" s="40" t="s">
        <v>125</v>
      </c>
      <c r="E548" s="40" t="s">
        <v>126</v>
      </c>
      <c r="F548" s="41">
        <v>44747</v>
      </c>
      <c r="G548" s="41">
        <v>44931</v>
      </c>
      <c r="H548" s="43">
        <v>270000000</v>
      </c>
      <c r="I548" s="40" t="s">
        <v>31</v>
      </c>
      <c r="J548" s="40">
        <v>184</v>
      </c>
      <c r="K548" s="40">
        <v>2.3799999999999997E-3</v>
      </c>
      <c r="L548" s="42">
        <v>-328439.99999999994</v>
      </c>
      <c r="M548" s="51">
        <v>1.4E-2</v>
      </c>
      <c r="N548" s="42">
        <v>-1931999.9999999998</v>
      </c>
      <c r="O548" s="42">
        <v>-2260439.9999999995</v>
      </c>
      <c r="P548" s="42" t="s">
        <v>19</v>
      </c>
      <c r="Q548" s="42">
        <v>-1081079.9999999998</v>
      </c>
      <c r="R548" s="42">
        <v>-1179359.9999999998</v>
      </c>
    </row>
    <row r="549" spans="1:18" x14ac:dyDescent="0.25">
      <c r="A549" s="40" t="s">
        <v>20</v>
      </c>
      <c r="B549" s="40" t="s">
        <v>1273</v>
      </c>
      <c r="C549" s="40" t="s">
        <v>1274</v>
      </c>
      <c r="D549" s="40" t="s">
        <v>125</v>
      </c>
      <c r="E549" s="40" t="s">
        <v>126</v>
      </c>
      <c r="F549" s="41">
        <v>44747</v>
      </c>
      <c r="G549" s="41">
        <v>45112</v>
      </c>
      <c r="H549" s="43">
        <v>12000000</v>
      </c>
      <c r="I549" s="40" t="s">
        <v>31</v>
      </c>
      <c r="J549" s="40">
        <v>365</v>
      </c>
      <c r="K549" s="40">
        <v>1.4E-2</v>
      </c>
      <c r="L549" s="42">
        <v>-170333.33333333331</v>
      </c>
      <c r="M549" s="51">
        <v>0</v>
      </c>
      <c r="N549" s="42">
        <v>0</v>
      </c>
      <c r="O549" s="42">
        <v>-170333.33333333331</v>
      </c>
      <c r="P549" s="42" t="s">
        <v>19</v>
      </c>
      <c r="Q549" s="42">
        <v>-41066.666666666664</v>
      </c>
      <c r="R549" s="42">
        <v>-129266.66666666666</v>
      </c>
    </row>
    <row r="550" spans="1:18" x14ac:dyDescent="0.25">
      <c r="A550" s="40" t="s">
        <v>20</v>
      </c>
      <c r="B550" s="40" t="s">
        <v>1275</v>
      </c>
      <c r="C550" s="40" t="s">
        <v>1276</v>
      </c>
      <c r="D550" s="40" t="s">
        <v>125</v>
      </c>
      <c r="E550" s="40" t="s">
        <v>126</v>
      </c>
      <c r="F550" s="41">
        <v>44747</v>
      </c>
      <c r="G550" s="41">
        <v>44931</v>
      </c>
      <c r="H550" s="43">
        <v>32500000</v>
      </c>
      <c r="I550" s="40" t="s">
        <v>31</v>
      </c>
      <c r="J550" s="40">
        <v>184</v>
      </c>
      <c r="K550" s="40">
        <v>2.3799999999999997E-3</v>
      </c>
      <c r="L550" s="42">
        <v>-39534.444444444431</v>
      </c>
      <c r="M550" s="51">
        <v>1.4999999999999999E-2</v>
      </c>
      <c r="N550" s="42">
        <v>-249166.66666666666</v>
      </c>
      <c r="O550" s="42">
        <v>-288701.11111111107</v>
      </c>
      <c r="P550" s="42" t="s">
        <v>19</v>
      </c>
      <c r="Q550" s="42">
        <v>-138074.44444444444</v>
      </c>
      <c r="R550" s="42">
        <v>-150626.66666666663</v>
      </c>
    </row>
    <row r="551" spans="1:18" x14ac:dyDescent="0.25">
      <c r="A551" s="40" t="s">
        <v>20</v>
      </c>
      <c r="B551" s="40" t="s">
        <v>1277</v>
      </c>
      <c r="C551" s="40" t="s">
        <v>1278</v>
      </c>
      <c r="D551" s="40" t="s">
        <v>125</v>
      </c>
      <c r="E551" s="40" t="s">
        <v>126</v>
      </c>
      <c r="F551" s="41">
        <v>44747</v>
      </c>
      <c r="G551" s="41">
        <v>44931</v>
      </c>
      <c r="H551" s="43">
        <v>32500000</v>
      </c>
      <c r="I551" s="40" t="s">
        <v>31</v>
      </c>
      <c r="J551" s="40">
        <v>184</v>
      </c>
      <c r="K551" s="40">
        <v>2.3799999999999997E-3</v>
      </c>
      <c r="L551" s="42">
        <v>-39534.444444444431</v>
      </c>
      <c r="M551" s="51">
        <v>1.7000000000000001E-2</v>
      </c>
      <c r="N551" s="42">
        <v>-282388.88888888888</v>
      </c>
      <c r="O551" s="42">
        <v>-321923.33333333331</v>
      </c>
      <c r="P551" s="42" t="s">
        <v>19</v>
      </c>
      <c r="Q551" s="42">
        <v>-153963.33333333334</v>
      </c>
      <c r="R551" s="42">
        <v>-167959.99999999997</v>
      </c>
    </row>
    <row r="552" spans="1:18" x14ac:dyDescent="0.25">
      <c r="A552" s="40" t="s">
        <v>20</v>
      </c>
      <c r="B552" s="40" t="s">
        <v>1279</v>
      </c>
      <c r="C552" s="40" t="s">
        <v>1280</v>
      </c>
      <c r="D552" s="40" t="s">
        <v>125</v>
      </c>
      <c r="E552" s="40" t="s">
        <v>126</v>
      </c>
      <c r="F552" s="41">
        <v>44747</v>
      </c>
      <c r="G552" s="41">
        <v>45112</v>
      </c>
      <c r="H552" s="43">
        <v>48000000</v>
      </c>
      <c r="I552" s="40" t="s">
        <v>31</v>
      </c>
      <c r="J552" s="40">
        <v>365</v>
      </c>
      <c r="K552" s="40">
        <v>1.7000000000000001E-2</v>
      </c>
      <c r="L552" s="42">
        <v>-827333.33333333337</v>
      </c>
      <c r="M552" s="51">
        <v>0</v>
      </c>
      <c r="N552" s="42">
        <v>0</v>
      </c>
      <c r="O552" s="42">
        <v>-827333.33333333337</v>
      </c>
      <c r="P552" s="42" t="s">
        <v>19</v>
      </c>
      <c r="Q552" s="42">
        <v>-199466.66666666669</v>
      </c>
      <c r="R552" s="42">
        <v>-627866.66666666674</v>
      </c>
    </row>
    <row r="553" spans="1:18" x14ac:dyDescent="0.25">
      <c r="A553" s="40" t="s">
        <v>20</v>
      </c>
      <c r="B553" s="40" t="s">
        <v>1281</v>
      </c>
      <c r="C553" s="40" t="s">
        <v>1282</v>
      </c>
      <c r="D553" s="40" t="s">
        <v>1283</v>
      </c>
      <c r="E553" s="40" t="s">
        <v>1284</v>
      </c>
      <c r="F553" s="41">
        <v>44809</v>
      </c>
      <c r="G553" s="41">
        <v>44839</v>
      </c>
      <c r="H553" s="43">
        <v>1239.82</v>
      </c>
      <c r="I553" s="40" t="s">
        <v>31</v>
      </c>
      <c r="J553" s="40">
        <v>30</v>
      </c>
      <c r="K553" s="40">
        <v>2.76E-2</v>
      </c>
      <c r="L553" s="42">
        <v>-2.8515859999999997</v>
      </c>
      <c r="M553" s="51">
        <v>0</v>
      </c>
      <c r="N553" s="42">
        <v>0</v>
      </c>
      <c r="O553" s="42">
        <v>-2.8515859999999997</v>
      </c>
      <c r="P553" s="42" t="s">
        <v>19</v>
      </c>
      <c r="Q553" s="42">
        <v>-2.471374533333333</v>
      </c>
      <c r="R553" s="42">
        <v>-0.38021146666666661</v>
      </c>
    </row>
    <row r="554" spans="1:18" x14ac:dyDescent="0.25">
      <c r="A554" s="40" t="s">
        <v>20</v>
      </c>
      <c r="B554" s="40" t="s">
        <v>1285</v>
      </c>
      <c r="C554" s="40" t="s">
        <v>1286</v>
      </c>
      <c r="D554" s="40" t="s">
        <v>1287</v>
      </c>
      <c r="E554" s="40" t="s">
        <v>1288</v>
      </c>
      <c r="F554" s="41">
        <v>44834</v>
      </c>
      <c r="G554" s="41">
        <v>44865</v>
      </c>
      <c r="H554" s="43">
        <v>800000</v>
      </c>
      <c r="I554" s="40" t="s">
        <v>31</v>
      </c>
      <c r="J554" s="40">
        <v>30</v>
      </c>
      <c r="K554" s="40">
        <v>0.02</v>
      </c>
      <c r="L554" s="42">
        <v>-1333.3333333333333</v>
      </c>
      <c r="M554" s="51">
        <v>0</v>
      </c>
      <c r="N554" s="42">
        <v>0</v>
      </c>
      <c r="O554" s="42">
        <v>-1333.3333333333333</v>
      </c>
      <c r="P554" s="42" t="s">
        <v>19</v>
      </c>
      <c r="Q554" s="42">
        <v>-44.444444444444443</v>
      </c>
      <c r="R554" s="42">
        <v>-1333.3333333333333</v>
      </c>
    </row>
    <row r="555" spans="1:18" x14ac:dyDescent="0.25">
      <c r="A555" s="40" t="s">
        <v>20</v>
      </c>
      <c r="B555" s="40" t="s">
        <v>1289</v>
      </c>
      <c r="C555" s="40" t="s">
        <v>1290</v>
      </c>
      <c r="D555" s="40" t="s">
        <v>1287</v>
      </c>
      <c r="E555" s="40" t="s">
        <v>1288</v>
      </c>
      <c r="F555" s="41">
        <v>44834</v>
      </c>
      <c r="G555" s="41">
        <v>44864</v>
      </c>
      <c r="H555" s="43">
        <v>259009.99</v>
      </c>
      <c r="I555" s="40" t="s">
        <v>31</v>
      </c>
      <c r="J555" s="40">
        <v>30</v>
      </c>
      <c r="K555" s="40">
        <v>1.6E-2</v>
      </c>
      <c r="L555" s="42">
        <v>-345.34665333333334</v>
      </c>
      <c r="M555" s="51">
        <v>0</v>
      </c>
      <c r="N555" s="42">
        <v>0</v>
      </c>
      <c r="O555" s="42">
        <v>-345.34665333333334</v>
      </c>
      <c r="P555" s="42" t="s">
        <v>19</v>
      </c>
      <c r="Q555" s="42">
        <v>-11.511555111111111</v>
      </c>
      <c r="R555" s="42">
        <v>-333.8350982222222</v>
      </c>
    </row>
    <row r="556" spans="1:18" x14ac:dyDescent="0.25">
      <c r="A556" s="40" t="s">
        <v>20</v>
      </c>
      <c r="B556" s="40" t="s">
        <v>1291</v>
      </c>
      <c r="C556" s="40" t="s">
        <v>1292</v>
      </c>
      <c r="D556" s="40" t="s">
        <v>1293</v>
      </c>
      <c r="E556" s="40" t="s">
        <v>1294</v>
      </c>
      <c r="F556" s="41">
        <v>44805</v>
      </c>
      <c r="G556" s="41">
        <v>44835</v>
      </c>
      <c r="H556" s="43">
        <v>2587500</v>
      </c>
      <c r="I556" s="40" t="s">
        <v>31</v>
      </c>
      <c r="J556" s="40">
        <v>30</v>
      </c>
      <c r="K556" s="40">
        <v>0.02</v>
      </c>
      <c r="L556" s="42">
        <v>-4312.5</v>
      </c>
      <c r="M556" s="51">
        <v>0</v>
      </c>
      <c r="N556" s="42">
        <v>0</v>
      </c>
      <c r="O556" s="42">
        <v>-4312.5</v>
      </c>
      <c r="P556" s="42" t="s">
        <v>221</v>
      </c>
      <c r="Q556" s="42">
        <v>-4312.5</v>
      </c>
      <c r="R556" s="42">
        <v>0</v>
      </c>
    </row>
    <row r="557" spans="1:18" x14ac:dyDescent="0.25">
      <c r="A557" s="40" t="s">
        <v>20</v>
      </c>
      <c r="B557" s="40" t="s">
        <v>1295</v>
      </c>
      <c r="C557" s="40" t="s">
        <v>1296</v>
      </c>
      <c r="D557" s="40" t="s">
        <v>1297</v>
      </c>
      <c r="E557" s="40" t="s">
        <v>1298</v>
      </c>
      <c r="F557" s="41">
        <v>44773</v>
      </c>
      <c r="G557" s="41">
        <v>44865</v>
      </c>
      <c r="H557" s="43">
        <v>447245.31</v>
      </c>
      <c r="I557" s="40" t="s">
        <v>31</v>
      </c>
      <c r="J557" s="40">
        <v>90</v>
      </c>
      <c r="K557" s="40">
        <v>3.3000000000000002E-2</v>
      </c>
      <c r="L557" s="42">
        <v>-3689.7738075000002</v>
      </c>
      <c r="M557" s="51">
        <v>0</v>
      </c>
      <c r="N557" s="42">
        <v>0</v>
      </c>
      <c r="O557" s="42">
        <v>-3689.7738075000002</v>
      </c>
      <c r="P557" s="42" t="s">
        <v>19</v>
      </c>
      <c r="Q557" s="42">
        <v>-2541.8441785</v>
      </c>
      <c r="R557" s="42">
        <v>-1229.9246025</v>
      </c>
    </row>
    <row r="558" spans="1:18" x14ac:dyDescent="0.25">
      <c r="A558" s="40" t="s">
        <v>20</v>
      </c>
      <c r="B558" s="40" t="s">
        <v>1299</v>
      </c>
      <c r="C558" s="40" t="s">
        <v>1300</v>
      </c>
      <c r="D558" s="40" t="s">
        <v>1301</v>
      </c>
      <c r="E558" s="40" t="s">
        <v>1302</v>
      </c>
      <c r="F558" s="41">
        <v>44834</v>
      </c>
      <c r="G558" s="41">
        <v>44925</v>
      </c>
      <c r="H558" s="43">
        <v>2166100</v>
      </c>
      <c r="I558" s="40" t="s">
        <v>31</v>
      </c>
      <c r="J558" s="40">
        <v>91</v>
      </c>
      <c r="K558" s="40">
        <v>1.1930000000000001E-2</v>
      </c>
      <c r="L558" s="42">
        <v>-6532.1753972222232</v>
      </c>
      <c r="M558" s="51">
        <v>1.125E-2</v>
      </c>
      <c r="N558" s="42">
        <v>-6159.8468750000002</v>
      </c>
      <c r="O558" s="42">
        <v>-12692.022272222224</v>
      </c>
      <c r="P558" s="42" t="s">
        <v>19</v>
      </c>
      <c r="Q558" s="42">
        <v>-139.47277222222226</v>
      </c>
      <c r="R558" s="42">
        <v>-12552.549500000003</v>
      </c>
    </row>
    <row r="559" spans="1:18" x14ac:dyDescent="0.25">
      <c r="A559" s="40" t="s">
        <v>20</v>
      </c>
      <c r="B559" s="40" t="s">
        <v>1303</v>
      </c>
      <c r="C559" s="40" t="s">
        <v>1304</v>
      </c>
      <c r="D559" s="40" t="s">
        <v>842</v>
      </c>
      <c r="E559" s="40" t="s">
        <v>843</v>
      </c>
      <c r="F559" s="41">
        <v>44681</v>
      </c>
      <c r="G559" s="41">
        <v>44865</v>
      </c>
      <c r="H559" s="43">
        <v>548000</v>
      </c>
      <c r="I559" s="40" t="s">
        <v>31</v>
      </c>
      <c r="J559" s="40">
        <v>180</v>
      </c>
      <c r="K559" s="40">
        <v>1.2E-2</v>
      </c>
      <c r="L559" s="42">
        <v>-3288</v>
      </c>
      <c r="M559" s="51">
        <v>0</v>
      </c>
      <c r="N559" s="42">
        <v>0</v>
      </c>
      <c r="O559" s="42">
        <v>-3288</v>
      </c>
      <c r="P559" s="42" t="s">
        <v>19</v>
      </c>
      <c r="Q559" s="42">
        <v>-2813.0666666666666</v>
      </c>
      <c r="R559" s="42">
        <v>-548</v>
      </c>
    </row>
    <row r="560" spans="1:18" x14ac:dyDescent="0.25">
      <c r="A560" s="40" t="s">
        <v>20</v>
      </c>
      <c r="B560" s="40" t="s">
        <v>1305</v>
      </c>
      <c r="C560" s="40" t="s">
        <v>1306</v>
      </c>
      <c r="D560" s="40" t="s">
        <v>842</v>
      </c>
      <c r="E560" s="40" t="s">
        <v>843</v>
      </c>
      <c r="F560" s="41">
        <v>44834</v>
      </c>
      <c r="G560" s="41">
        <v>45015</v>
      </c>
      <c r="H560" s="43">
        <v>625000</v>
      </c>
      <c r="I560" s="40" t="s">
        <v>31</v>
      </c>
      <c r="J560" s="40">
        <v>180</v>
      </c>
      <c r="K560" s="40">
        <v>2.2499999999999999E-2</v>
      </c>
      <c r="L560" s="42">
        <v>-7031.25</v>
      </c>
      <c r="M560" s="51">
        <v>0</v>
      </c>
      <c r="N560" s="42">
        <v>0</v>
      </c>
      <c r="O560" s="42">
        <v>-7031.25</v>
      </c>
      <c r="P560" s="42" t="s">
        <v>19</v>
      </c>
      <c r="Q560" s="42">
        <v>-39.0625</v>
      </c>
      <c r="R560" s="42">
        <v>-7031.25</v>
      </c>
    </row>
    <row r="561" spans="1:18" x14ac:dyDescent="0.25">
      <c r="A561" s="40" t="s">
        <v>20</v>
      </c>
      <c r="B561" s="40" t="s">
        <v>1307</v>
      </c>
      <c r="C561" s="40" t="s">
        <v>1308</v>
      </c>
      <c r="D561" s="40" t="s">
        <v>842</v>
      </c>
      <c r="E561" s="40" t="s">
        <v>843</v>
      </c>
      <c r="F561" s="41">
        <v>44834</v>
      </c>
      <c r="G561" s="41">
        <v>45015</v>
      </c>
      <c r="H561" s="43">
        <v>1695600</v>
      </c>
      <c r="I561" s="40" t="s">
        <v>31</v>
      </c>
      <c r="J561" s="40">
        <v>180</v>
      </c>
      <c r="K561" s="40">
        <v>1.7500000000000002E-2</v>
      </c>
      <c r="L561" s="42">
        <v>-14836.500000000002</v>
      </c>
      <c r="M561" s="51">
        <v>0</v>
      </c>
      <c r="N561" s="42">
        <v>0</v>
      </c>
      <c r="O561" s="42">
        <v>-14836.500000000002</v>
      </c>
      <c r="P561" s="42" t="s">
        <v>19</v>
      </c>
      <c r="Q561" s="42">
        <v>-82.425000000000011</v>
      </c>
      <c r="R561" s="42">
        <v>-14836.500000000002</v>
      </c>
    </row>
    <row r="562" spans="1:18" x14ac:dyDescent="0.25">
      <c r="A562" s="40" t="s">
        <v>20</v>
      </c>
      <c r="B562" s="40" t="s">
        <v>1309</v>
      </c>
      <c r="C562" s="40" t="s">
        <v>1310</v>
      </c>
      <c r="D562" s="40" t="s">
        <v>868</v>
      </c>
      <c r="E562" s="40" t="s">
        <v>869</v>
      </c>
      <c r="F562" s="41">
        <v>44834</v>
      </c>
      <c r="G562" s="41">
        <v>44925</v>
      </c>
      <c r="H562" s="43">
        <v>41486.22</v>
      </c>
      <c r="I562" s="40" t="s">
        <v>31</v>
      </c>
      <c r="J562" s="40">
        <v>91</v>
      </c>
      <c r="K562" s="40">
        <v>1.1930000000000001E-2</v>
      </c>
      <c r="L562" s="42">
        <v>-125.10745838500002</v>
      </c>
      <c r="M562" s="51">
        <v>1.375E-2</v>
      </c>
      <c r="N562" s="42">
        <v>-144.19342437499998</v>
      </c>
      <c r="O562" s="42">
        <v>-269.30088275999998</v>
      </c>
      <c r="P562" s="42" t="s">
        <v>19</v>
      </c>
      <c r="Q562" s="42">
        <v>-2.9593503600000002</v>
      </c>
      <c r="R562" s="42">
        <v>-266.34153240000001</v>
      </c>
    </row>
    <row r="563" spans="1:18" x14ac:dyDescent="0.25">
      <c r="A563" s="40" t="s">
        <v>20</v>
      </c>
      <c r="B563" s="40" t="s">
        <v>1311</v>
      </c>
      <c r="C563" s="40" t="s">
        <v>1312</v>
      </c>
      <c r="D563" s="40" t="s">
        <v>868</v>
      </c>
      <c r="E563" s="40" t="s">
        <v>869</v>
      </c>
      <c r="F563" s="41">
        <v>44834</v>
      </c>
      <c r="G563" s="41">
        <v>44925</v>
      </c>
      <c r="H563" s="43">
        <v>52935.83</v>
      </c>
      <c r="I563" s="40" t="s">
        <v>31</v>
      </c>
      <c r="J563" s="40">
        <v>91</v>
      </c>
      <c r="K563" s="40">
        <v>0.01</v>
      </c>
      <c r="L563" s="42">
        <v>-133.81001472222221</v>
      </c>
      <c r="M563" s="51">
        <v>0</v>
      </c>
      <c r="N563" s="42">
        <v>0</v>
      </c>
      <c r="O563" s="42">
        <v>-133.81001472222221</v>
      </c>
      <c r="P563" s="42" t="s">
        <v>19</v>
      </c>
      <c r="Q563" s="42">
        <v>-1.4704397222222221</v>
      </c>
      <c r="R563" s="42">
        <v>-132.339575</v>
      </c>
    </row>
    <row r="564" spans="1:18" x14ac:dyDescent="0.25">
      <c r="A564" s="40" t="s">
        <v>20</v>
      </c>
      <c r="B564" s="40" t="s">
        <v>1313</v>
      </c>
      <c r="C564" s="40" t="s">
        <v>1314</v>
      </c>
      <c r="D564" s="40" t="s">
        <v>369</v>
      </c>
      <c r="E564" s="40" t="s">
        <v>370</v>
      </c>
      <c r="F564" s="41">
        <v>44834</v>
      </c>
      <c r="G564" s="41">
        <v>44925</v>
      </c>
      <c r="H564" s="43">
        <v>354400.02</v>
      </c>
      <c r="I564" s="40" t="s">
        <v>31</v>
      </c>
      <c r="J564" s="40">
        <v>91</v>
      </c>
      <c r="K564" s="40">
        <v>1.1930000000000001E-2</v>
      </c>
      <c r="L564" s="42">
        <v>-1068.7424825350001</v>
      </c>
      <c r="M564" s="51">
        <v>1.375E-2</v>
      </c>
      <c r="N564" s="42">
        <v>-1231.786180625</v>
      </c>
      <c r="O564" s="42">
        <v>-2300.5286631600002</v>
      </c>
      <c r="P564" s="42" t="s">
        <v>19</v>
      </c>
      <c r="Q564" s="42">
        <v>-25.280534760000005</v>
      </c>
      <c r="R564" s="42">
        <v>-2275.2481284</v>
      </c>
    </row>
    <row r="565" spans="1:18" x14ac:dyDescent="0.25">
      <c r="A565" s="40" t="s">
        <v>20</v>
      </c>
      <c r="B565" s="40" t="s">
        <v>1315</v>
      </c>
      <c r="C565" s="40" t="s">
        <v>1316</v>
      </c>
      <c r="D565" s="40" t="s">
        <v>369</v>
      </c>
      <c r="E565" s="40" t="s">
        <v>370</v>
      </c>
      <c r="F565" s="41">
        <v>44834</v>
      </c>
      <c r="G565" s="41">
        <v>44864</v>
      </c>
      <c r="H565" s="43">
        <v>537183.52</v>
      </c>
      <c r="I565" s="40" t="s">
        <v>31</v>
      </c>
      <c r="J565" s="40">
        <v>30</v>
      </c>
      <c r="K565" s="40">
        <v>0.01</v>
      </c>
      <c r="L565" s="42">
        <v>-447.65293333333335</v>
      </c>
      <c r="M565" s="51">
        <v>0</v>
      </c>
      <c r="N565" s="42">
        <v>0</v>
      </c>
      <c r="O565" s="42">
        <v>-447.65293333333335</v>
      </c>
      <c r="P565" s="42" t="s">
        <v>19</v>
      </c>
      <c r="Q565" s="42">
        <v>-14.921764444444445</v>
      </c>
      <c r="R565" s="42">
        <v>-432.73116888888893</v>
      </c>
    </row>
    <row r="566" spans="1:18" x14ac:dyDescent="0.25">
      <c r="A566" s="40" t="s">
        <v>20</v>
      </c>
      <c r="B566" s="40" t="s">
        <v>1317</v>
      </c>
      <c r="C566" s="40" t="s">
        <v>1318</v>
      </c>
      <c r="D566" s="40" t="s">
        <v>868</v>
      </c>
      <c r="E566" s="40" t="s">
        <v>869</v>
      </c>
      <c r="F566" s="41">
        <v>44834</v>
      </c>
      <c r="G566" s="41">
        <v>44925</v>
      </c>
      <c r="H566" s="43">
        <v>990277.79</v>
      </c>
      <c r="I566" s="40" t="s">
        <v>31</v>
      </c>
      <c r="J566" s="40">
        <v>90</v>
      </c>
      <c r="K566" s="40">
        <v>1.1930000000000001E-2</v>
      </c>
      <c r="L566" s="42">
        <v>-2953.5035086750004</v>
      </c>
      <c r="M566" s="51">
        <v>0.01</v>
      </c>
      <c r="N566" s="42">
        <v>-2475.6944750000002</v>
      </c>
      <c r="O566" s="42">
        <v>-5429.1979836750006</v>
      </c>
      <c r="P566" s="42" t="s">
        <v>19</v>
      </c>
      <c r="Q566" s="42">
        <v>-60.32442204083334</v>
      </c>
      <c r="R566" s="42">
        <v>-5429.1979836750006</v>
      </c>
    </row>
    <row r="567" spans="1:18" x14ac:dyDescent="0.25">
      <c r="A567" s="40" t="s">
        <v>20</v>
      </c>
      <c r="B567" s="40" t="s">
        <v>1319</v>
      </c>
      <c r="C567" s="40" t="s">
        <v>1320</v>
      </c>
      <c r="D567" s="40" t="s">
        <v>607</v>
      </c>
      <c r="E567" s="40" t="s">
        <v>608</v>
      </c>
      <c r="F567" s="41">
        <v>44834</v>
      </c>
      <c r="G567" s="41">
        <v>44925</v>
      </c>
      <c r="H567" s="43">
        <v>12000000</v>
      </c>
      <c r="I567" s="40" t="s">
        <v>31</v>
      </c>
      <c r="J567" s="40">
        <v>91</v>
      </c>
      <c r="K567" s="40">
        <v>1.1930000000000001E-2</v>
      </c>
      <c r="L567" s="42">
        <v>-36187.666666666672</v>
      </c>
      <c r="M567" s="51">
        <v>1.2999999999999999E-2</v>
      </c>
      <c r="N567" s="42">
        <v>-39433.333333333328</v>
      </c>
      <c r="O567" s="42">
        <v>-75621</v>
      </c>
      <c r="P567" s="42" t="s">
        <v>19</v>
      </c>
      <c r="Q567" s="42">
        <v>-831.00000000000011</v>
      </c>
      <c r="R567" s="42">
        <v>-74790</v>
      </c>
    </row>
    <row r="568" spans="1:18" x14ac:dyDescent="0.25">
      <c r="A568" s="40" t="s">
        <v>20</v>
      </c>
      <c r="B568" s="40" t="s">
        <v>1321</v>
      </c>
      <c r="C568" s="40" t="s">
        <v>1322</v>
      </c>
      <c r="D568" s="40" t="s">
        <v>750</v>
      </c>
      <c r="E568" s="40" t="s">
        <v>751</v>
      </c>
      <c r="F568" s="41">
        <v>44834</v>
      </c>
      <c r="G568" s="41">
        <v>44925</v>
      </c>
      <c r="H568" s="43">
        <v>8325000</v>
      </c>
      <c r="I568" s="40" t="s">
        <v>31</v>
      </c>
      <c r="J568" s="40">
        <v>91</v>
      </c>
      <c r="K568" s="40">
        <v>1.1930000000000001E-2</v>
      </c>
      <c r="L568" s="42">
        <v>-25105.193750000002</v>
      </c>
      <c r="M568" s="51">
        <v>1.2E-2</v>
      </c>
      <c r="N568" s="42">
        <v>-25252.5</v>
      </c>
      <c r="O568" s="42">
        <v>-50357.693750000006</v>
      </c>
      <c r="P568" s="42" t="s">
        <v>19</v>
      </c>
      <c r="Q568" s="42">
        <v>-553.38125000000014</v>
      </c>
      <c r="R568" s="42">
        <v>-49804.312500000007</v>
      </c>
    </row>
    <row r="569" spans="1:18" x14ac:dyDescent="0.25">
      <c r="A569" s="40" t="s">
        <v>20</v>
      </c>
      <c r="B569" s="40" t="s">
        <v>1323</v>
      </c>
      <c r="C569" s="40" t="s">
        <v>1324</v>
      </c>
      <c r="D569" s="40" t="s">
        <v>1325</v>
      </c>
      <c r="E569" s="40" t="s">
        <v>1326</v>
      </c>
      <c r="F569" s="41">
        <v>44782</v>
      </c>
      <c r="G569" s="41">
        <v>45147</v>
      </c>
      <c r="H569" s="43">
        <v>48000000</v>
      </c>
      <c r="I569" s="40" t="s">
        <v>31</v>
      </c>
      <c r="J569" s="40">
        <v>360</v>
      </c>
      <c r="K569" s="40">
        <v>0.02</v>
      </c>
      <c r="L569" s="42">
        <v>-960000</v>
      </c>
      <c r="M569" s="51">
        <v>0</v>
      </c>
      <c r="N569" s="42">
        <v>0</v>
      </c>
      <c r="O569" s="42">
        <v>-960000</v>
      </c>
      <c r="P569" s="42" t="s">
        <v>19</v>
      </c>
      <c r="Q569" s="42">
        <v>-141333.33333333334</v>
      </c>
      <c r="R569" s="42">
        <v>-832000</v>
      </c>
    </row>
    <row r="570" spans="1:18" x14ac:dyDescent="0.25">
      <c r="A570" s="40" t="s">
        <v>20</v>
      </c>
      <c r="B570" s="40" t="s">
        <v>1327</v>
      </c>
      <c r="C570" s="40" t="s">
        <v>1328</v>
      </c>
      <c r="D570" s="40" t="s">
        <v>265</v>
      </c>
      <c r="E570" s="40" t="s">
        <v>266</v>
      </c>
      <c r="F570" s="41">
        <v>44834</v>
      </c>
      <c r="G570" s="41">
        <v>44865</v>
      </c>
      <c r="H570" s="43">
        <v>50000000</v>
      </c>
      <c r="I570" s="40" t="s">
        <v>31</v>
      </c>
      <c r="J570" s="40">
        <v>30</v>
      </c>
      <c r="K570" s="40">
        <v>1.7999999999999999E-2</v>
      </c>
      <c r="L570" s="42">
        <v>-74999.999999999985</v>
      </c>
      <c r="M570" s="51">
        <v>0</v>
      </c>
      <c r="N570" s="42">
        <v>0</v>
      </c>
      <c r="O570" s="42">
        <v>-74999.999999999985</v>
      </c>
      <c r="P570" s="42" t="s">
        <v>19</v>
      </c>
      <c r="Q570" s="42">
        <v>-2499.9999999999995</v>
      </c>
      <c r="R570" s="42">
        <v>-74999.999999999985</v>
      </c>
    </row>
    <row r="571" spans="1:18" x14ac:dyDescent="0.25">
      <c r="A571" s="40" t="s">
        <v>20</v>
      </c>
      <c r="B571" s="40" t="s">
        <v>1329</v>
      </c>
      <c r="C571" s="40" t="s">
        <v>1330</v>
      </c>
      <c r="D571" s="40" t="s">
        <v>125</v>
      </c>
      <c r="E571" s="40" t="s">
        <v>126</v>
      </c>
      <c r="F571" s="41">
        <v>44742</v>
      </c>
      <c r="G571" s="41">
        <v>44926</v>
      </c>
      <c r="H571" s="43">
        <v>9355789.4800000004</v>
      </c>
      <c r="I571" s="40" t="s">
        <v>31</v>
      </c>
      <c r="J571" s="40">
        <v>184</v>
      </c>
      <c r="K571" s="40">
        <v>2.2500000000000003E-3</v>
      </c>
      <c r="L571" s="42">
        <v>-10759.157902000001</v>
      </c>
      <c r="M571" s="51">
        <v>1.6049999999999998E-2</v>
      </c>
      <c r="N571" s="42">
        <v>-76748.65970093332</v>
      </c>
      <c r="O571" s="42">
        <v>-87507.817602933326</v>
      </c>
      <c r="P571" s="42" t="s">
        <v>19</v>
      </c>
      <c r="Q571" s="42">
        <v>-44229.494766700001</v>
      </c>
      <c r="R571" s="42">
        <v>-43278.322836233325</v>
      </c>
    </row>
    <row r="572" spans="1:18" x14ac:dyDescent="0.25">
      <c r="A572" s="40" t="s">
        <v>20</v>
      </c>
      <c r="B572" s="40" t="s">
        <v>1331</v>
      </c>
      <c r="C572" s="40" t="s">
        <v>1332</v>
      </c>
      <c r="D572" s="40" t="s">
        <v>162</v>
      </c>
      <c r="E572" s="40" t="s">
        <v>23</v>
      </c>
      <c r="F572" s="41">
        <v>44761</v>
      </c>
      <c r="G572" s="41">
        <v>44853</v>
      </c>
      <c r="H572" s="43">
        <v>45000000</v>
      </c>
      <c r="I572" s="40" t="s">
        <v>31</v>
      </c>
      <c r="J572" s="40">
        <v>92</v>
      </c>
      <c r="K572" s="40">
        <v>7.1999999999999994E-4</v>
      </c>
      <c r="L572" s="42">
        <v>-8279.9999999999982</v>
      </c>
      <c r="M572" s="51">
        <v>1.35E-2</v>
      </c>
      <c r="N572" s="42">
        <v>-155250</v>
      </c>
      <c r="O572" s="42">
        <v>-163530</v>
      </c>
      <c r="P572" s="42" t="s">
        <v>19</v>
      </c>
      <c r="Q572" s="42">
        <v>-131535</v>
      </c>
      <c r="R572" s="42">
        <v>-31995</v>
      </c>
    </row>
    <row r="573" spans="1:18" x14ac:dyDescent="0.25">
      <c r="A573" s="40" t="s">
        <v>20</v>
      </c>
      <c r="B573" s="40" t="s">
        <v>1333</v>
      </c>
      <c r="C573" s="40" t="s">
        <v>1334</v>
      </c>
      <c r="D573" s="40" t="s">
        <v>607</v>
      </c>
      <c r="E573" s="40" t="s">
        <v>608</v>
      </c>
      <c r="F573" s="41">
        <v>44834</v>
      </c>
      <c r="G573" s="41">
        <v>44926</v>
      </c>
      <c r="H573" s="43">
        <v>2497500</v>
      </c>
      <c r="I573" s="40" t="s">
        <v>31</v>
      </c>
      <c r="J573" s="40">
        <v>92</v>
      </c>
      <c r="K573" s="40">
        <v>1.1930000000000001E-2</v>
      </c>
      <c r="L573" s="42">
        <v>-7614.3225000000002</v>
      </c>
      <c r="M573" s="51">
        <v>1.2999999999999999E-2</v>
      </c>
      <c r="N573" s="42">
        <v>-8297.25</v>
      </c>
      <c r="O573" s="42">
        <v>-15911.5725</v>
      </c>
      <c r="P573" s="42" t="s">
        <v>19</v>
      </c>
      <c r="Q573" s="42">
        <v>-172.951875</v>
      </c>
      <c r="R573" s="42">
        <v>-15738.620625</v>
      </c>
    </row>
    <row r="574" spans="1:18" x14ac:dyDescent="0.25">
      <c r="A574" s="40" t="s">
        <v>20</v>
      </c>
      <c r="B574" s="40" t="s">
        <v>1335</v>
      </c>
      <c r="C574" s="40" t="s">
        <v>1336</v>
      </c>
      <c r="D574" s="40" t="s">
        <v>125</v>
      </c>
      <c r="E574" s="40" t="s">
        <v>126</v>
      </c>
      <c r="F574" s="41">
        <v>44699</v>
      </c>
      <c r="G574" s="41">
        <v>44883</v>
      </c>
      <c r="H574" s="43">
        <v>14000000</v>
      </c>
      <c r="I574" s="40" t="s">
        <v>31</v>
      </c>
      <c r="J574" s="40">
        <v>184</v>
      </c>
      <c r="K574" s="40">
        <v>0</v>
      </c>
      <c r="L574" s="42">
        <v>0</v>
      </c>
      <c r="M574" s="51">
        <v>1.4E-2</v>
      </c>
      <c r="N574" s="42">
        <v>-100177.77777777777</v>
      </c>
      <c r="O574" s="42">
        <v>-100177.77777777777</v>
      </c>
      <c r="P574" s="42" t="s">
        <v>19</v>
      </c>
      <c r="Q574" s="42">
        <v>-74044.444444444438</v>
      </c>
      <c r="R574" s="42">
        <v>-26133.333333333328</v>
      </c>
    </row>
    <row r="575" spans="1:18" x14ac:dyDescent="0.25">
      <c r="A575" s="40" t="s">
        <v>20</v>
      </c>
      <c r="B575" s="40" t="s">
        <v>1337</v>
      </c>
      <c r="C575" s="40" t="s">
        <v>1338</v>
      </c>
      <c r="D575" s="40" t="s">
        <v>125</v>
      </c>
      <c r="E575" s="40" t="s">
        <v>126</v>
      </c>
      <c r="F575" s="41">
        <v>44518</v>
      </c>
      <c r="G575" s="41">
        <v>44883</v>
      </c>
      <c r="H575" s="43">
        <v>8000000</v>
      </c>
      <c r="I575" s="40" t="s">
        <v>31</v>
      </c>
      <c r="J575" s="40">
        <v>365</v>
      </c>
      <c r="K575" s="40">
        <v>1.4E-2</v>
      </c>
      <c r="L575" s="42">
        <v>-113555.55555555555</v>
      </c>
      <c r="M575" s="51">
        <v>0</v>
      </c>
      <c r="N575" s="42">
        <v>0</v>
      </c>
      <c r="O575" s="42">
        <v>-113555.55555555555</v>
      </c>
      <c r="P575" s="42" t="s">
        <v>19</v>
      </c>
      <c r="Q575" s="42">
        <v>-98622.222222222219</v>
      </c>
      <c r="R575" s="42">
        <v>-14933.33333333333</v>
      </c>
    </row>
    <row r="576" spans="1:18" x14ac:dyDescent="0.25">
      <c r="A576" s="40" t="s">
        <v>20</v>
      </c>
      <c r="B576" s="40" t="s">
        <v>1339</v>
      </c>
      <c r="C576" s="40" t="s">
        <v>1340</v>
      </c>
      <c r="D576" s="40" t="s">
        <v>880</v>
      </c>
      <c r="E576" s="40" t="s">
        <v>881</v>
      </c>
      <c r="F576" s="41">
        <v>44699</v>
      </c>
      <c r="G576" s="41">
        <v>44883</v>
      </c>
      <c r="H576" s="43">
        <v>5000000</v>
      </c>
      <c r="I576" s="40" t="s">
        <v>31</v>
      </c>
      <c r="J576" s="40">
        <v>184</v>
      </c>
      <c r="K576" s="40">
        <v>0</v>
      </c>
      <c r="L576" s="42">
        <v>0</v>
      </c>
      <c r="M576" s="51">
        <v>1.4999999999999999E-2</v>
      </c>
      <c r="N576" s="42">
        <v>-38333.333333333328</v>
      </c>
      <c r="O576" s="42">
        <v>-38333.333333333328</v>
      </c>
      <c r="P576" s="42" t="s">
        <v>19</v>
      </c>
      <c r="Q576" s="42">
        <v>-28333.333333333328</v>
      </c>
      <c r="R576" s="42">
        <v>-9999.9999999999982</v>
      </c>
    </row>
    <row r="577" spans="1:18" x14ac:dyDescent="0.25">
      <c r="A577" s="40" t="s">
        <v>20</v>
      </c>
      <c r="B577" s="40" t="s">
        <v>1341</v>
      </c>
      <c r="C577" s="40" t="s">
        <v>1342</v>
      </c>
      <c r="D577" s="40" t="s">
        <v>880</v>
      </c>
      <c r="E577" s="40" t="s">
        <v>881</v>
      </c>
      <c r="F577" s="41">
        <v>44518</v>
      </c>
      <c r="G577" s="41">
        <v>44883</v>
      </c>
      <c r="H577" s="43">
        <v>10000000</v>
      </c>
      <c r="I577" s="40" t="s">
        <v>31</v>
      </c>
      <c r="J577" s="40">
        <v>365</v>
      </c>
      <c r="K577" s="40">
        <v>1.7399999999999999E-2</v>
      </c>
      <c r="L577" s="42">
        <v>-176416.66666666666</v>
      </c>
      <c r="M577" s="51">
        <v>0</v>
      </c>
      <c r="N577" s="42">
        <v>0</v>
      </c>
      <c r="O577" s="42">
        <v>-176416.66666666666</v>
      </c>
      <c r="P577" s="42" t="s">
        <v>19</v>
      </c>
      <c r="Q577" s="42">
        <v>-153216.66666666666</v>
      </c>
      <c r="R577" s="42">
        <v>-23199.999999999996</v>
      </c>
    </row>
    <row r="578" spans="1:18" x14ac:dyDescent="0.25">
      <c r="A578" s="40" t="s">
        <v>20</v>
      </c>
      <c r="B578" s="40" t="s">
        <v>1343</v>
      </c>
      <c r="C578" s="40" t="s">
        <v>1344</v>
      </c>
      <c r="D578" s="40" t="s">
        <v>1345</v>
      </c>
      <c r="E578" s="40" t="s">
        <v>1346</v>
      </c>
      <c r="F578" s="41">
        <v>44525</v>
      </c>
      <c r="G578" s="41">
        <v>44890</v>
      </c>
      <c r="H578" s="43">
        <v>37500000</v>
      </c>
      <c r="I578" s="40" t="s">
        <v>31</v>
      </c>
      <c r="J578" s="40">
        <v>365</v>
      </c>
      <c r="K578" s="40">
        <v>0.03</v>
      </c>
      <c r="L578" s="42">
        <v>-1140625</v>
      </c>
      <c r="M578" s="51">
        <v>0</v>
      </c>
      <c r="N578" s="42">
        <v>0</v>
      </c>
      <c r="O578" s="42">
        <v>-1140625</v>
      </c>
      <c r="P578" s="42" t="s">
        <v>19</v>
      </c>
      <c r="Q578" s="42">
        <v>-968750</v>
      </c>
      <c r="R578" s="42">
        <v>-171875</v>
      </c>
    </row>
    <row r="579" spans="1:18" x14ac:dyDescent="0.25">
      <c r="A579" s="40" t="s">
        <v>20</v>
      </c>
      <c r="B579" s="40" t="s">
        <v>1343</v>
      </c>
      <c r="C579" s="40" t="s">
        <v>1344</v>
      </c>
      <c r="D579" s="40" t="s">
        <v>1345</v>
      </c>
      <c r="E579" s="40" t="s">
        <v>1346</v>
      </c>
      <c r="F579" s="41">
        <v>44562</v>
      </c>
      <c r="G579" s="41">
        <v>44927</v>
      </c>
      <c r="H579" s="43">
        <v>37500000</v>
      </c>
      <c r="I579" s="40" t="s">
        <v>31</v>
      </c>
      <c r="J579" s="40">
        <v>365</v>
      </c>
      <c r="K579" s="40">
        <v>0.03</v>
      </c>
      <c r="L579" s="42">
        <v>-1140625</v>
      </c>
      <c r="M579" s="51">
        <v>0</v>
      </c>
      <c r="N579" s="42">
        <v>0</v>
      </c>
      <c r="O579" s="42">
        <v>-1140625</v>
      </c>
      <c r="P579" s="42" t="s">
        <v>19</v>
      </c>
      <c r="Q579" s="42">
        <v>-853125</v>
      </c>
      <c r="R579" s="42">
        <v>-287500</v>
      </c>
    </row>
    <row r="580" spans="1:18" x14ac:dyDescent="0.25">
      <c r="A580" s="40" t="s">
        <v>20</v>
      </c>
      <c r="B580" s="40" t="s">
        <v>1347</v>
      </c>
      <c r="C580" s="40" t="s">
        <v>1348</v>
      </c>
      <c r="D580" s="40" t="s">
        <v>269</v>
      </c>
      <c r="E580" s="40" t="s">
        <v>270</v>
      </c>
      <c r="F580" s="41">
        <v>44802</v>
      </c>
      <c r="G580" s="41">
        <v>44893</v>
      </c>
      <c r="H580" s="43">
        <v>28064516.129999999</v>
      </c>
      <c r="I580" s="40" t="s">
        <v>31</v>
      </c>
      <c r="J580" s="40">
        <v>91</v>
      </c>
      <c r="K580" s="40">
        <v>5.1800000000000006E-3</v>
      </c>
      <c r="L580" s="42">
        <v>-36747.365592665003</v>
      </c>
      <c r="M580" s="51">
        <v>1.6500000000000001E-2</v>
      </c>
      <c r="N580" s="42">
        <v>-117052.41935887499</v>
      </c>
      <c r="O580" s="42">
        <v>-153799.78495154</v>
      </c>
      <c r="P580" s="42" t="s">
        <v>19</v>
      </c>
      <c r="Q580" s="42">
        <v>-55773.548389019998</v>
      </c>
      <c r="R580" s="42">
        <v>-98026.236562519989</v>
      </c>
    </row>
    <row r="581" spans="1:18" x14ac:dyDescent="0.25">
      <c r="A581" s="40" t="s">
        <v>20</v>
      </c>
      <c r="B581" s="40" t="s">
        <v>1349</v>
      </c>
      <c r="C581" s="40" t="s">
        <v>1350</v>
      </c>
      <c r="D581" s="40" t="s">
        <v>1351</v>
      </c>
      <c r="E581" s="40" t="s">
        <v>1352</v>
      </c>
      <c r="F581" s="41">
        <v>44834</v>
      </c>
      <c r="G581" s="41">
        <v>44925</v>
      </c>
      <c r="H581" s="43">
        <v>4645000</v>
      </c>
      <c r="I581" s="40" t="s">
        <v>31</v>
      </c>
      <c r="J581" s="40">
        <v>91</v>
      </c>
      <c r="K581" s="40">
        <v>1.1930000000000001E-2</v>
      </c>
      <c r="L581" s="42">
        <v>-14007.64263888889</v>
      </c>
      <c r="M581" s="51">
        <v>1.4999999999999999E-2</v>
      </c>
      <c r="N581" s="42">
        <v>-17612.291666666664</v>
      </c>
      <c r="O581" s="42">
        <v>-31619.934305555555</v>
      </c>
      <c r="P581" s="42" t="s">
        <v>19</v>
      </c>
      <c r="Q581" s="42">
        <v>-347.47180555555559</v>
      </c>
      <c r="R581" s="42">
        <v>-31272.462500000001</v>
      </c>
    </row>
    <row r="582" spans="1:18" x14ac:dyDescent="0.25">
      <c r="A582" s="40" t="s">
        <v>20</v>
      </c>
      <c r="B582" s="40" t="s">
        <v>1353</v>
      </c>
      <c r="C582" s="40" t="s">
        <v>1354</v>
      </c>
      <c r="D582" s="40" t="s">
        <v>29</v>
      </c>
      <c r="E582" s="40" t="s">
        <v>30</v>
      </c>
      <c r="F582" s="41">
        <v>44818</v>
      </c>
      <c r="G582" s="41">
        <v>44848</v>
      </c>
      <c r="H582" s="43">
        <v>2754706.01</v>
      </c>
      <c r="I582" s="40" t="s">
        <v>31</v>
      </c>
      <c r="J582" s="40">
        <v>30</v>
      </c>
      <c r="K582" s="40">
        <v>4.4999999999999997E-3</v>
      </c>
      <c r="L582" s="42">
        <v>-1033.0147537499997</v>
      </c>
      <c r="M582" s="51">
        <v>0</v>
      </c>
      <c r="N582" s="42">
        <v>0</v>
      </c>
      <c r="O582" s="42">
        <v>-1033.0147537499997</v>
      </c>
      <c r="P582" s="42" t="s">
        <v>19</v>
      </c>
      <c r="Q582" s="42">
        <v>-585.37502712499986</v>
      </c>
      <c r="R582" s="42">
        <v>-447.63972662499992</v>
      </c>
    </row>
    <row r="583" spans="1:18" x14ac:dyDescent="0.25">
      <c r="A583" s="40" t="s">
        <v>20</v>
      </c>
      <c r="B583" s="40" t="s">
        <v>1355</v>
      </c>
      <c r="C583" s="40" t="s">
        <v>1356</v>
      </c>
      <c r="D583" s="40" t="s">
        <v>29</v>
      </c>
      <c r="E583" s="40" t="s">
        <v>30</v>
      </c>
      <c r="F583" s="41">
        <v>44809</v>
      </c>
      <c r="G583" s="41">
        <v>44839</v>
      </c>
      <c r="H583" s="43">
        <v>11396038.99</v>
      </c>
      <c r="I583" s="40" t="s">
        <v>31</v>
      </c>
      <c r="J583" s="40">
        <v>30</v>
      </c>
      <c r="K583" s="40">
        <v>1.6899999999999998E-2</v>
      </c>
      <c r="L583" s="42">
        <v>-16049.421577583331</v>
      </c>
      <c r="M583" s="51">
        <v>0</v>
      </c>
      <c r="N583" s="42">
        <v>0</v>
      </c>
      <c r="O583" s="42">
        <v>-16049.421577583331</v>
      </c>
      <c r="P583" s="42" t="s">
        <v>19</v>
      </c>
      <c r="Q583" s="42">
        <v>-13909.498700572221</v>
      </c>
      <c r="R583" s="42">
        <v>-2139.9228770111108</v>
      </c>
    </row>
    <row r="584" spans="1:18" x14ac:dyDescent="0.25">
      <c r="A584" s="40" t="s">
        <v>20</v>
      </c>
      <c r="B584" s="40" t="s">
        <v>1357</v>
      </c>
      <c r="C584" s="40" t="s">
        <v>1358</v>
      </c>
      <c r="D584" s="40" t="s">
        <v>1079</v>
      </c>
      <c r="E584" s="40" t="s">
        <v>1080</v>
      </c>
      <c r="F584" s="41">
        <v>44834</v>
      </c>
      <c r="G584" s="41">
        <v>44926</v>
      </c>
      <c r="H584" s="43">
        <v>15000000</v>
      </c>
      <c r="I584" s="40" t="s">
        <v>31</v>
      </c>
      <c r="J584" s="40">
        <v>92</v>
      </c>
      <c r="K584" s="40">
        <v>2.1999999999999999E-2</v>
      </c>
      <c r="L584" s="42">
        <v>-84333.333333333328</v>
      </c>
      <c r="M584" s="51">
        <v>0</v>
      </c>
      <c r="N584" s="42">
        <v>0</v>
      </c>
      <c r="O584" s="42">
        <v>-84333.333333333328</v>
      </c>
      <c r="P584" s="42" t="s">
        <v>19</v>
      </c>
      <c r="Q584" s="42">
        <v>-916.66666666666663</v>
      </c>
      <c r="R584" s="42">
        <v>-83416.666666666657</v>
      </c>
    </row>
    <row r="585" spans="1:18" x14ac:dyDescent="0.25">
      <c r="A585" s="40" t="s">
        <v>20</v>
      </c>
      <c r="B585" s="40" t="s">
        <v>1359</v>
      </c>
      <c r="C585" s="40" t="s">
        <v>1360</v>
      </c>
      <c r="D585" s="40" t="s">
        <v>289</v>
      </c>
      <c r="E585" s="40" t="s">
        <v>290</v>
      </c>
      <c r="F585" s="41">
        <v>44747</v>
      </c>
      <c r="G585" s="41">
        <v>44931</v>
      </c>
      <c r="H585" s="43">
        <v>50000000</v>
      </c>
      <c r="I585" s="40" t="s">
        <v>31</v>
      </c>
      <c r="J585" s="40">
        <v>184</v>
      </c>
      <c r="K585" s="40">
        <v>2.3799999999999997E-3</v>
      </c>
      <c r="L585" s="42">
        <v>-60822.222222222212</v>
      </c>
      <c r="M585" s="51">
        <v>1.4E-2</v>
      </c>
      <c r="N585" s="42">
        <v>-357777.77777777775</v>
      </c>
      <c r="O585" s="42">
        <v>-418599.99999999994</v>
      </c>
      <c r="P585" s="42" t="s">
        <v>19</v>
      </c>
      <c r="Q585" s="42">
        <v>-200199.99999999997</v>
      </c>
      <c r="R585" s="42">
        <v>-218399.99999999997</v>
      </c>
    </row>
    <row r="586" spans="1:18" x14ac:dyDescent="0.25">
      <c r="A586" s="40" t="s">
        <v>20</v>
      </c>
      <c r="B586" s="40" t="s">
        <v>1361</v>
      </c>
      <c r="C586" s="40" t="s">
        <v>1362</v>
      </c>
      <c r="D586" s="40" t="s">
        <v>955</v>
      </c>
      <c r="E586" s="40" t="s">
        <v>956</v>
      </c>
      <c r="F586" s="41">
        <v>44804</v>
      </c>
      <c r="G586" s="41">
        <v>44895</v>
      </c>
      <c r="H586" s="43">
        <v>9523419.3399999999</v>
      </c>
      <c r="I586" s="40" t="s">
        <v>31</v>
      </c>
      <c r="J586" s="40">
        <v>91</v>
      </c>
      <c r="K586" s="40">
        <v>5.8199999999999997E-3</v>
      </c>
      <c r="L586" s="42">
        <v>-13818.611920139178</v>
      </c>
      <c r="M586" s="51">
        <v>2.8000000000000001E-2</v>
      </c>
      <c r="N586" s="42">
        <v>-66481.294461150683</v>
      </c>
      <c r="O586" s="42">
        <v>-80299.906381289853</v>
      </c>
      <c r="P586" s="42" t="s">
        <v>19</v>
      </c>
      <c r="Q586" s="42">
        <v>-27354.913162856985</v>
      </c>
      <c r="R586" s="42">
        <v>-52944.993218432872</v>
      </c>
    </row>
    <row r="587" spans="1:18" x14ac:dyDescent="0.25">
      <c r="A587" s="40" t="s">
        <v>20</v>
      </c>
      <c r="B587" s="40" t="s">
        <v>1363</v>
      </c>
      <c r="C587" s="40" t="s">
        <v>1364</v>
      </c>
      <c r="D587" s="40" t="s">
        <v>955</v>
      </c>
      <c r="E587" s="40" t="s">
        <v>956</v>
      </c>
      <c r="F587" s="41">
        <v>44803</v>
      </c>
      <c r="G587" s="41">
        <v>44895</v>
      </c>
      <c r="H587" s="43">
        <v>7836661</v>
      </c>
      <c r="I587" s="40" t="s">
        <v>31</v>
      </c>
      <c r="J587" s="40">
        <v>92</v>
      </c>
      <c r="K587" s="40">
        <v>5.4200000000000003E-3</v>
      </c>
      <c r="L587" s="42">
        <v>-10705.952441205482</v>
      </c>
      <c r="M587" s="51">
        <v>2.8000000000000001E-2</v>
      </c>
      <c r="N587" s="42">
        <v>-55307.503386301374</v>
      </c>
      <c r="O587" s="42">
        <v>-66013.455827506856</v>
      </c>
      <c r="P587" s="42" t="s">
        <v>19</v>
      </c>
      <c r="Q587" s="42">
        <v>-22961.202026958905</v>
      </c>
      <c r="R587" s="42">
        <v>-43052.253800547951</v>
      </c>
    </row>
    <row r="588" spans="1:18" x14ac:dyDescent="0.25">
      <c r="A588" s="40" t="s">
        <v>20</v>
      </c>
      <c r="B588" s="40" t="s">
        <v>1365</v>
      </c>
      <c r="C588" s="40" t="s">
        <v>1366</v>
      </c>
      <c r="D588" s="40" t="s">
        <v>955</v>
      </c>
      <c r="E588" s="40" t="s">
        <v>956</v>
      </c>
      <c r="F588" s="41">
        <v>44804</v>
      </c>
      <c r="G588" s="41">
        <v>44895</v>
      </c>
      <c r="H588" s="43">
        <v>6179901</v>
      </c>
      <c r="I588" s="40" t="s">
        <v>31</v>
      </c>
      <c r="J588" s="40">
        <v>91</v>
      </c>
      <c r="K588" s="40">
        <v>5.8199999999999997E-3</v>
      </c>
      <c r="L588" s="42">
        <v>-8967.1210071780806</v>
      </c>
      <c r="M588" s="51">
        <v>2.8000000000000001E-2</v>
      </c>
      <c r="N588" s="42">
        <v>-43140.788350684932</v>
      </c>
      <c r="O588" s="42">
        <v>-52107.909357863013</v>
      </c>
      <c r="P588" s="42" t="s">
        <v>19</v>
      </c>
      <c r="Q588" s="42">
        <v>-17751.046044986302</v>
      </c>
      <c r="R588" s="42">
        <v>-34356.863312876711</v>
      </c>
    </row>
    <row r="589" spans="1:18" x14ac:dyDescent="0.25">
      <c r="A589" s="40" t="s">
        <v>20</v>
      </c>
      <c r="B589" s="40" t="s">
        <v>1367</v>
      </c>
      <c r="C589" s="40" t="s">
        <v>1368</v>
      </c>
      <c r="D589" s="40" t="s">
        <v>955</v>
      </c>
      <c r="E589" s="40" t="s">
        <v>956</v>
      </c>
      <c r="F589" s="41">
        <v>44804</v>
      </c>
      <c r="G589" s="41">
        <v>44895</v>
      </c>
      <c r="H589" s="43">
        <v>9096061</v>
      </c>
      <c r="I589" s="40" t="s">
        <v>31</v>
      </c>
      <c r="J589" s="40">
        <v>91</v>
      </c>
      <c r="K589" s="40">
        <v>5.8199999999999997E-3</v>
      </c>
      <c r="L589" s="42">
        <v>-13198.509114575341</v>
      </c>
      <c r="M589" s="51">
        <v>2.8000000000000001E-2</v>
      </c>
      <c r="N589" s="42">
        <v>-63497.981994520553</v>
      </c>
      <c r="O589" s="42">
        <v>-76696.491109095892</v>
      </c>
      <c r="P589" s="42" t="s">
        <v>19</v>
      </c>
      <c r="Q589" s="42">
        <v>-26127.376092109589</v>
      </c>
      <c r="R589" s="42">
        <v>-50569.115016986303</v>
      </c>
    </row>
    <row r="590" spans="1:18" x14ac:dyDescent="0.25">
      <c r="A590" s="40" t="s">
        <v>20</v>
      </c>
      <c r="B590" s="40" t="s">
        <v>1369</v>
      </c>
      <c r="C590" s="40" t="s">
        <v>1370</v>
      </c>
      <c r="D590" s="40" t="s">
        <v>955</v>
      </c>
      <c r="E590" s="40" t="s">
        <v>956</v>
      </c>
      <c r="F590" s="41">
        <v>44743</v>
      </c>
      <c r="G590" s="41">
        <v>44837</v>
      </c>
      <c r="H590" s="43">
        <v>24266666.68</v>
      </c>
      <c r="I590" s="40" t="s">
        <v>31</v>
      </c>
      <c r="J590" s="40">
        <v>94</v>
      </c>
      <c r="K590" s="40">
        <v>0</v>
      </c>
      <c r="L590" s="42">
        <v>0</v>
      </c>
      <c r="M590" s="51">
        <v>2.8000000000000001E-2</v>
      </c>
      <c r="N590" s="42">
        <v>-174985.93616920547</v>
      </c>
      <c r="O590" s="42">
        <v>-174985.93616920547</v>
      </c>
      <c r="P590" s="42" t="s">
        <v>19</v>
      </c>
      <c r="Q590" s="42">
        <v>-171262.83114432875</v>
      </c>
      <c r="R590" s="42">
        <v>-3723.1050248767119</v>
      </c>
    </row>
    <row r="591" spans="1:18" x14ac:dyDescent="0.25">
      <c r="A591" s="40" t="s">
        <v>20</v>
      </c>
      <c r="B591" s="40" t="s">
        <v>1371</v>
      </c>
      <c r="C591" s="40" t="s">
        <v>1372</v>
      </c>
      <c r="D591" s="40" t="s">
        <v>419</v>
      </c>
      <c r="E591" s="40" t="s">
        <v>420</v>
      </c>
      <c r="F591" s="41">
        <v>44834</v>
      </c>
      <c r="G591" s="41">
        <v>44925</v>
      </c>
      <c r="H591" s="43">
        <v>8500000</v>
      </c>
      <c r="I591" s="40" t="s">
        <v>31</v>
      </c>
      <c r="J591" s="40">
        <v>91</v>
      </c>
      <c r="K591" s="40">
        <v>1.1599999999999999E-2</v>
      </c>
      <c r="L591" s="42">
        <v>-24923.888888888887</v>
      </c>
      <c r="M591" s="51">
        <v>1.7000000000000001E-2</v>
      </c>
      <c r="N591" s="42">
        <v>-36526.388888888891</v>
      </c>
      <c r="O591" s="42">
        <v>-61450.277777777781</v>
      </c>
      <c r="P591" s="42" t="s">
        <v>19</v>
      </c>
      <c r="Q591" s="42">
        <v>-675.27777777777783</v>
      </c>
      <c r="R591" s="42">
        <v>-60775.000000000007</v>
      </c>
    </row>
    <row r="592" spans="1:18" x14ac:dyDescent="0.25">
      <c r="A592" s="40" t="s">
        <v>20</v>
      </c>
      <c r="B592" s="40" t="s">
        <v>1373</v>
      </c>
      <c r="C592" s="40" t="s">
        <v>1374</v>
      </c>
      <c r="D592" s="40" t="s">
        <v>1375</v>
      </c>
      <c r="E592" s="40" t="s">
        <v>1376</v>
      </c>
      <c r="F592" s="41">
        <v>44788</v>
      </c>
      <c r="G592" s="41">
        <v>44880</v>
      </c>
      <c r="H592" s="43">
        <v>673368.07</v>
      </c>
      <c r="I592" s="40" t="s">
        <v>31</v>
      </c>
      <c r="J592" s="40">
        <v>92</v>
      </c>
      <c r="K592" s="40">
        <v>3.2100000000000002E-3</v>
      </c>
      <c r="L592" s="42">
        <v>-552.38627342333325</v>
      </c>
      <c r="M592" s="51">
        <v>3.4500000000000003E-2</v>
      </c>
      <c r="N592" s="42">
        <v>-5936.8618171666658</v>
      </c>
      <c r="O592" s="42">
        <v>-6489.2480905899993</v>
      </c>
      <c r="P592" s="42" t="s">
        <v>19</v>
      </c>
      <c r="Q592" s="42">
        <v>-3315.1593506274999</v>
      </c>
      <c r="R592" s="42">
        <v>-3174.0887399624999</v>
      </c>
    </row>
    <row r="593" spans="1:18" x14ac:dyDescent="0.25">
      <c r="A593" s="40" t="s">
        <v>20</v>
      </c>
      <c r="B593" s="40" t="s">
        <v>1377</v>
      </c>
      <c r="C593" s="40" t="s">
        <v>1378</v>
      </c>
      <c r="D593" s="40" t="s">
        <v>943</v>
      </c>
      <c r="E593" s="40" t="s">
        <v>944</v>
      </c>
      <c r="F593" s="41">
        <v>44834</v>
      </c>
      <c r="G593" s="41">
        <v>44865</v>
      </c>
      <c r="H593" s="43">
        <v>218274.99</v>
      </c>
      <c r="I593" s="40" t="s">
        <v>31</v>
      </c>
      <c r="J593" s="40">
        <v>31</v>
      </c>
      <c r="K593" s="40">
        <v>1.1930000000000001E-2</v>
      </c>
      <c r="L593" s="42">
        <v>-224.23510986583335</v>
      </c>
      <c r="M593" s="51">
        <v>1.9E-2</v>
      </c>
      <c r="N593" s="42">
        <v>-357.12213641666665</v>
      </c>
      <c r="O593" s="42">
        <v>-581.3572462825</v>
      </c>
      <c r="P593" s="42" t="s">
        <v>19</v>
      </c>
      <c r="Q593" s="42">
        <v>-18.753459557500001</v>
      </c>
      <c r="R593" s="42">
        <v>-562.60378672499996</v>
      </c>
    </row>
    <row r="594" spans="1:18" x14ac:dyDescent="0.25">
      <c r="A594" s="40" t="s">
        <v>20</v>
      </c>
      <c r="B594" s="40" t="s">
        <v>1379</v>
      </c>
      <c r="C594" s="40" t="s">
        <v>1380</v>
      </c>
      <c r="D594" s="40" t="s">
        <v>1381</v>
      </c>
      <c r="E594" s="40" t="s">
        <v>1382</v>
      </c>
      <c r="F594" s="41">
        <v>44742</v>
      </c>
      <c r="G594" s="41">
        <v>44925</v>
      </c>
      <c r="H594" s="43">
        <v>4800000</v>
      </c>
      <c r="I594" s="40" t="s">
        <v>31</v>
      </c>
      <c r="J594" s="40">
        <v>183</v>
      </c>
      <c r="K594" s="40">
        <v>2.2500000000000003E-3</v>
      </c>
      <c r="L594" s="42">
        <v>-7148.4375000000009</v>
      </c>
      <c r="M594" s="51">
        <v>0</v>
      </c>
      <c r="N594" s="42">
        <v>0</v>
      </c>
      <c r="O594" s="42">
        <v>-7148.4375000000009</v>
      </c>
      <c r="P594" s="42" t="s">
        <v>19</v>
      </c>
      <c r="Q594" s="42">
        <v>-3632.8125000000005</v>
      </c>
      <c r="R594" s="42">
        <v>-3515.6250000000005</v>
      </c>
    </row>
    <row r="595" spans="1:18" x14ac:dyDescent="0.25">
      <c r="A595" s="40" t="s">
        <v>20</v>
      </c>
      <c r="B595" s="40" t="s">
        <v>1379</v>
      </c>
      <c r="C595" s="40" t="s">
        <v>1380</v>
      </c>
      <c r="D595" s="40" t="s">
        <v>1381</v>
      </c>
      <c r="E595" s="40" t="s">
        <v>1382</v>
      </c>
      <c r="F595" s="41">
        <v>44742</v>
      </c>
      <c r="G595" s="41">
        <v>44925</v>
      </c>
      <c r="H595" s="43">
        <v>5600000</v>
      </c>
      <c r="I595" s="40" t="s">
        <v>31</v>
      </c>
      <c r="J595" s="40">
        <v>183</v>
      </c>
      <c r="K595" s="40">
        <v>2.2500000000000003E-3</v>
      </c>
      <c r="L595" s="42">
        <v>-7148.4375000000009</v>
      </c>
      <c r="M595" s="51">
        <v>0</v>
      </c>
      <c r="N595" s="42">
        <v>0</v>
      </c>
      <c r="O595" s="42">
        <v>-7148.4375000000009</v>
      </c>
      <c r="P595" s="42" t="s">
        <v>19</v>
      </c>
      <c r="Q595" s="42">
        <v>-3632.8125000000005</v>
      </c>
      <c r="R595" s="42">
        <v>-3515.6250000000005</v>
      </c>
    </row>
    <row r="596" spans="1:18" x14ac:dyDescent="0.25">
      <c r="A596" s="40" t="s">
        <v>20</v>
      </c>
      <c r="B596" s="40" t="s">
        <v>1379</v>
      </c>
      <c r="C596" s="40" t="s">
        <v>1380</v>
      </c>
      <c r="D596" s="40" t="s">
        <v>1381</v>
      </c>
      <c r="E596" s="40" t="s">
        <v>1382</v>
      </c>
      <c r="F596" s="41">
        <v>44742</v>
      </c>
      <c r="G596" s="41">
        <v>44925</v>
      </c>
      <c r="H596" s="43">
        <v>6250000</v>
      </c>
      <c r="I596" s="40" t="s">
        <v>31</v>
      </c>
      <c r="J596" s="40">
        <v>183</v>
      </c>
      <c r="K596" s="40">
        <v>2.2500000000000003E-3</v>
      </c>
      <c r="L596" s="42">
        <v>-7148.4375000000009</v>
      </c>
      <c r="M596" s="51">
        <v>0</v>
      </c>
      <c r="N596" s="42">
        <v>0</v>
      </c>
      <c r="O596" s="42">
        <v>-7148.4375000000009</v>
      </c>
      <c r="P596" s="42" t="s">
        <v>19</v>
      </c>
      <c r="Q596" s="42">
        <v>-3632.8125000000005</v>
      </c>
      <c r="R596" s="42">
        <v>-3515.6250000000005</v>
      </c>
    </row>
    <row r="597" spans="1:18" x14ac:dyDescent="0.25">
      <c r="A597" s="40" t="s">
        <v>20</v>
      </c>
      <c r="B597" s="40" t="s">
        <v>1383</v>
      </c>
      <c r="C597" s="40" t="s">
        <v>1384</v>
      </c>
      <c r="D597" s="40" t="s">
        <v>1381</v>
      </c>
      <c r="E597" s="40" t="s">
        <v>1382</v>
      </c>
      <c r="F597" s="41">
        <v>44742</v>
      </c>
      <c r="G597" s="41">
        <v>44925</v>
      </c>
      <c r="H597" s="43">
        <v>1209523</v>
      </c>
      <c r="I597" s="40" t="s">
        <v>31</v>
      </c>
      <c r="J597" s="40">
        <v>183</v>
      </c>
      <c r="K597" s="40">
        <v>2.2500000000000003E-3</v>
      </c>
      <c r="L597" s="42">
        <v>-1383.3919312500002</v>
      </c>
      <c r="M597" s="51">
        <v>0.01</v>
      </c>
      <c r="N597" s="42">
        <v>-6148.4085833333329</v>
      </c>
      <c r="O597" s="42">
        <v>-7531.8005145833331</v>
      </c>
      <c r="P597" s="42" t="s">
        <v>19</v>
      </c>
      <c r="Q597" s="42">
        <v>-3827.6363270833331</v>
      </c>
      <c r="R597" s="42">
        <v>-3704.1641875</v>
      </c>
    </row>
    <row r="598" spans="1:18" x14ac:dyDescent="0.25">
      <c r="A598" s="40" t="s">
        <v>20</v>
      </c>
      <c r="B598" s="40" t="s">
        <v>1385</v>
      </c>
      <c r="C598" s="40" t="s">
        <v>1386</v>
      </c>
      <c r="D598" s="40" t="s">
        <v>1387</v>
      </c>
      <c r="E598" s="40" t="s">
        <v>1388</v>
      </c>
      <c r="F598" s="41">
        <v>44834</v>
      </c>
      <c r="G598" s="41">
        <v>44925</v>
      </c>
      <c r="H598" s="43">
        <v>700000000</v>
      </c>
      <c r="I598" s="40" t="s">
        <v>31</v>
      </c>
      <c r="J598" s="40">
        <v>91</v>
      </c>
      <c r="K598" s="40">
        <v>1.1930000000000001E-2</v>
      </c>
      <c r="L598" s="42">
        <v>-2082030.1369863015</v>
      </c>
      <c r="M598" s="51">
        <v>0.04</v>
      </c>
      <c r="N598" s="42">
        <v>-6980821.9178082189</v>
      </c>
      <c r="O598" s="42">
        <v>-9062852.0547945201</v>
      </c>
      <c r="P598" s="42" t="s">
        <v>19</v>
      </c>
      <c r="Q598" s="42">
        <v>-99591.780821917811</v>
      </c>
      <c r="R598" s="42">
        <v>-8963260.2739726026</v>
      </c>
    </row>
    <row r="599" spans="1:18" x14ac:dyDescent="0.25">
      <c r="A599" s="40" t="s">
        <v>20</v>
      </c>
      <c r="B599" s="40" t="s">
        <v>1389</v>
      </c>
      <c r="C599" s="40" t="s">
        <v>1390</v>
      </c>
      <c r="D599" s="40" t="s">
        <v>1387</v>
      </c>
      <c r="E599" s="40" t="s">
        <v>1388</v>
      </c>
      <c r="F599" s="41">
        <v>44726</v>
      </c>
      <c r="G599" s="41">
        <v>45091</v>
      </c>
      <c r="H599" s="43">
        <v>600000000</v>
      </c>
      <c r="I599" s="40" t="s">
        <v>31</v>
      </c>
      <c r="J599" s="40">
        <v>108</v>
      </c>
      <c r="K599" s="40">
        <v>0</v>
      </c>
      <c r="L599" s="42">
        <v>0</v>
      </c>
      <c r="M599" s="51">
        <v>0</v>
      </c>
      <c r="N599" s="42">
        <v>0</v>
      </c>
      <c r="O599" s="42">
        <v>0</v>
      </c>
      <c r="P599" s="42" t="s">
        <v>19</v>
      </c>
      <c r="Q599" s="42">
        <v>0</v>
      </c>
      <c r="R599" s="42">
        <v>0</v>
      </c>
    </row>
    <row r="600" spans="1:18" x14ac:dyDescent="0.25">
      <c r="A600" s="40" t="s">
        <v>20</v>
      </c>
      <c r="B600" s="40" t="s">
        <v>1389</v>
      </c>
      <c r="C600" s="40" t="s">
        <v>1390</v>
      </c>
      <c r="D600" s="40" t="s">
        <v>1387</v>
      </c>
      <c r="E600" s="40" t="s">
        <v>1388</v>
      </c>
      <c r="F600" s="41">
        <v>44834</v>
      </c>
      <c r="G600" s="41">
        <v>44925</v>
      </c>
      <c r="H600" s="43">
        <v>600000000</v>
      </c>
      <c r="I600" s="40" t="s">
        <v>31</v>
      </c>
      <c r="J600" s="40">
        <v>91</v>
      </c>
      <c r="K600" s="40">
        <v>2.4302253315484634E-2</v>
      </c>
      <c r="L600" s="42">
        <v>-3635350.7699327702</v>
      </c>
      <c r="M600" s="51">
        <v>0.04</v>
      </c>
      <c r="N600" s="42">
        <v>-5983561.6438356163</v>
      </c>
      <c r="O600" s="42">
        <v>-9618912.4137683865</v>
      </c>
      <c r="P600" s="42" t="s">
        <v>19</v>
      </c>
      <c r="Q600" s="42">
        <v>-105702.33421723502</v>
      </c>
      <c r="R600" s="42">
        <v>-9513210.079551151</v>
      </c>
    </row>
    <row r="601" spans="1:18" x14ac:dyDescent="0.25">
      <c r="A601" s="40" t="s">
        <v>20</v>
      </c>
      <c r="B601" s="40" t="s">
        <v>1391</v>
      </c>
      <c r="C601" s="40" t="s">
        <v>1392</v>
      </c>
      <c r="D601" s="40" t="s">
        <v>1135</v>
      </c>
      <c r="E601" s="40" t="s">
        <v>1136</v>
      </c>
      <c r="F601" s="41">
        <v>44834</v>
      </c>
      <c r="G601" s="41">
        <v>44925</v>
      </c>
      <c r="H601" s="43">
        <v>53982356.719999999</v>
      </c>
      <c r="I601" s="40" t="s">
        <v>31</v>
      </c>
      <c r="J601" s="40">
        <v>91</v>
      </c>
      <c r="K601" s="40">
        <v>7.2000000000000008E-2</v>
      </c>
      <c r="L601" s="42">
        <v>-982478.8923040001</v>
      </c>
      <c r="M601" s="51">
        <v>1.8499999999999999E-2</v>
      </c>
      <c r="N601" s="42">
        <v>-252442.49316144441</v>
      </c>
      <c r="O601" s="42">
        <v>-1234921.3854654445</v>
      </c>
      <c r="P601" s="42" t="s">
        <v>324</v>
      </c>
      <c r="Q601" s="42">
        <v>-13570.564675444446</v>
      </c>
      <c r="R601" s="42">
        <v>-1221350.82079</v>
      </c>
    </row>
    <row r="602" spans="1:18" x14ac:dyDescent="0.25">
      <c r="A602" s="40" t="s">
        <v>20</v>
      </c>
      <c r="B602" s="40" t="s">
        <v>1393</v>
      </c>
      <c r="C602" s="40" t="s">
        <v>1394</v>
      </c>
      <c r="D602" s="40" t="s">
        <v>104</v>
      </c>
      <c r="E602" s="40" t="s">
        <v>41</v>
      </c>
      <c r="F602" s="41">
        <v>44805</v>
      </c>
      <c r="G602" s="41">
        <v>44835</v>
      </c>
      <c r="H602" s="43">
        <v>11589592.220000001</v>
      </c>
      <c r="I602" s="40" t="s">
        <v>31</v>
      </c>
      <c r="J602" s="40">
        <v>30</v>
      </c>
      <c r="K602" s="40">
        <v>1.15E-2</v>
      </c>
      <c r="L602" s="42">
        <v>-11106.692544166668</v>
      </c>
      <c r="M602" s="51">
        <v>0</v>
      </c>
      <c r="N602" s="42">
        <v>0</v>
      </c>
      <c r="O602" s="42">
        <v>-11106.692544166668</v>
      </c>
      <c r="P602" s="42" t="s">
        <v>19</v>
      </c>
      <c r="Q602" s="42">
        <v>-11106.692544166668</v>
      </c>
      <c r="R602" s="42">
        <v>0</v>
      </c>
    </row>
    <row r="603" spans="1:18" x14ac:dyDescent="0.25">
      <c r="A603" s="40" t="s">
        <v>20</v>
      </c>
      <c r="B603" s="40" t="s">
        <v>1395</v>
      </c>
      <c r="C603" s="40" t="s">
        <v>1396</v>
      </c>
      <c r="D603" s="40" t="s">
        <v>1397</v>
      </c>
      <c r="E603" s="40" t="s">
        <v>41</v>
      </c>
      <c r="F603" s="41">
        <v>44805</v>
      </c>
      <c r="G603" s="41">
        <v>44835</v>
      </c>
      <c r="H603" s="43">
        <v>6910726.8099999996</v>
      </c>
      <c r="I603" s="40" t="s">
        <v>31</v>
      </c>
      <c r="J603" s="40">
        <v>30</v>
      </c>
      <c r="K603" s="40">
        <v>1.15E-2</v>
      </c>
      <c r="L603" s="42">
        <v>-6622.7798595833319</v>
      </c>
      <c r="M603" s="51">
        <v>0</v>
      </c>
      <c r="N603" s="42">
        <v>0</v>
      </c>
      <c r="O603" s="42">
        <v>-6622.7798595833319</v>
      </c>
      <c r="P603" s="42" t="s">
        <v>19</v>
      </c>
      <c r="Q603" s="42">
        <v>-6622.7798595833319</v>
      </c>
      <c r="R603" s="42">
        <v>0</v>
      </c>
    </row>
    <row r="604" spans="1:18" x14ac:dyDescent="0.25">
      <c r="A604" s="40" t="s">
        <v>20</v>
      </c>
      <c r="B604" s="40" t="s">
        <v>1398</v>
      </c>
      <c r="C604" s="40" t="s">
        <v>1399</v>
      </c>
      <c r="D604" s="40" t="s">
        <v>1400</v>
      </c>
      <c r="E604" s="40" t="s">
        <v>41</v>
      </c>
      <c r="F604" s="41">
        <v>44805</v>
      </c>
      <c r="G604" s="41">
        <v>44835</v>
      </c>
      <c r="H604" s="43">
        <v>7707588.1600000001</v>
      </c>
      <c r="I604" s="40" t="s">
        <v>31</v>
      </c>
      <c r="J604" s="40">
        <v>30</v>
      </c>
      <c r="K604" s="40">
        <v>1.15E-2</v>
      </c>
      <c r="L604" s="42">
        <v>-7386.4386533333327</v>
      </c>
      <c r="M604" s="51">
        <v>0</v>
      </c>
      <c r="N604" s="42">
        <v>0</v>
      </c>
      <c r="O604" s="42">
        <v>-7386.4386533333327</v>
      </c>
      <c r="P604" s="42" t="s">
        <v>19</v>
      </c>
      <c r="Q604" s="42">
        <v>-7386.4386533333327</v>
      </c>
      <c r="R604" s="42">
        <v>0</v>
      </c>
    </row>
    <row r="605" spans="1:18" x14ac:dyDescent="0.25">
      <c r="A605" s="40" t="s">
        <v>20</v>
      </c>
      <c r="B605" s="40" t="s">
        <v>1401</v>
      </c>
      <c r="C605" s="40" t="s">
        <v>1402</v>
      </c>
      <c r="D605" s="40" t="s">
        <v>1194</v>
      </c>
      <c r="E605" s="40" t="s">
        <v>41</v>
      </c>
      <c r="F605" s="41">
        <v>44805</v>
      </c>
      <c r="G605" s="41">
        <v>44835</v>
      </c>
      <c r="H605" s="43">
        <v>10778652.82</v>
      </c>
      <c r="I605" s="40" t="s">
        <v>31</v>
      </c>
      <c r="J605" s="40">
        <v>30</v>
      </c>
      <c r="K605" s="40">
        <v>1.15E-2</v>
      </c>
      <c r="L605" s="42">
        <v>-10329.542285833333</v>
      </c>
      <c r="M605" s="51">
        <v>0</v>
      </c>
      <c r="N605" s="42">
        <v>0</v>
      </c>
      <c r="O605" s="42">
        <v>-10329.542285833333</v>
      </c>
      <c r="P605" s="42" t="s">
        <v>19</v>
      </c>
      <c r="Q605" s="42">
        <v>-10329.542285833333</v>
      </c>
      <c r="R605" s="42">
        <v>0</v>
      </c>
    </row>
    <row r="606" spans="1:18" x14ac:dyDescent="0.25">
      <c r="A606" s="40" t="s">
        <v>20</v>
      </c>
      <c r="B606" s="40" t="s">
        <v>1403</v>
      </c>
      <c r="C606" s="40" t="s">
        <v>1404</v>
      </c>
      <c r="D606" s="40" t="s">
        <v>971</v>
      </c>
      <c r="E606" s="40" t="s">
        <v>41</v>
      </c>
      <c r="F606" s="41">
        <v>44834</v>
      </c>
      <c r="G606" s="41">
        <v>44865</v>
      </c>
      <c r="H606" s="43">
        <v>1259010.79</v>
      </c>
      <c r="I606" s="40" t="s">
        <v>31</v>
      </c>
      <c r="J606" s="40">
        <v>31</v>
      </c>
      <c r="K606" s="40">
        <v>6.7000000000000002E-3</v>
      </c>
      <c r="L606" s="42">
        <v>-726.37928078611117</v>
      </c>
      <c r="M606" s="51">
        <v>0</v>
      </c>
      <c r="N606" s="42">
        <v>0</v>
      </c>
      <c r="O606" s="42">
        <v>-726.37928078611117</v>
      </c>
      <c r="P606" s="42" t="s">
        <v>19</v>
      </c>
      <c r="Q606" s="42">
        <v>-23.431589702777778</v>
      </c>
      <c r="R606" s="42">
        <v>-702.94769108333344</v>
      </c>
    </row>
    <row r="607" spans="1:18" x14ac:dyDescent="0.25">
      <c r="A607" s="40" t="s">
        <v>20</v>
      </c>
      <c r="B607" s="40" t="s">
        <v>1405</v>
      </c>
      <c r="C607" s="40" t="s">
        <v>1406</v>
      </c>
      <c r="D607" s="40" t="s">
        <v>1400</v>
      </c>
      <c r="E607" s="40" t="s">
        <v>41</v>
      </c>
      <c r="F607" s="41">
        <v>44805</v>
      </c>
      <c r="G607" s="41">
        <v>44835</v>
      </c>
      <c r="H607" s="43">
        <v>10779197.58</v>
      </c>
      <c r="I607" s="40" t="s">
        <v>31</v>
      </c>
      <c r="J607" s="40">
        <v>30</v>
      </c>
      <c r="K607" s="40">
        <v>1.15E-2</v>
      </c>
      <c r="L607" s="42">
        <v>-10330.0643475</v>
      </c>
      <c r="M607" s="51">
        <v>0</v>
      </c>
      <c r="N607" s="42">
        <v>0</v>
      </c>
      <c r="O607" s="42">
        <v>-10330.0643475</v>
      </c>
      <c r="P607" s="42" t="s">
        <v>19</v>
      </c>
      <c r="Q607" s="42">
        <v>-10330.0643475</v>
      </c>
      <c r="R607" s="42">
        <v>0</v>
      </c>
    </row>
    <row r="608" spans="1:18" x14ac:dyDescent="0.25">
      <c r="A608" s="40" t="s">
        <v>20</v>
      </c>
      <c r="B608" s="40" t="s">
        <v>1407</v>
      </c>
      <c r="C608" s="40" t="s">
        <v>1408</v>
      </c>
      <c r="D608" s="40" t="s">
        <v>1409</v>
      </c>
      <c r="E608" s="40" t="s">
        <v>41</v>
      </c>
      <c r="F608" s="41">
        <v>44824</v>
      </c>
      <c r="G608" s="41">
        <v>44854</v>
      </c>
      <c r="H608" s="43">
        <v>1706334.87</v>
      </c>
      <c r="I608" s="40" t="s">
        <v>31</v>
      </c>
      <c r="J608" s="40">
        <v>30</v>
      </c>
      <c r="K608" s="40">
        <v>0.01</v>
      </c>
      <c r="L608" s="42">
        <v>-1421.945725</v>
      </c>
      <c r="M608" s="51">
        <v>0</v>
      </c>
      <c r="N608" s="42">
        <v>0</v>
      </c>
      <c r="O608" s="42">
        <v>-1421.945725</v>
      </c>
      <c r="P608" s="42" t="s">
        <v>19</v>
      </c>
      <c r="Q608" s="42">
        <v>-521.3800991666667</v>
      </c>
      <c r="R608" s="42">
        <v>-900.56562583333334</v>
      </c>
    </row>
    <row r="609" spans="1:18" x14ac:dyDescent="0.25">
      <c r="A609" s="40" t="s">
        <v>20</v>
      </c>
      <c r="B609" s="40" t="s">
        <v>1410</v>
      </c>
      <c r="C609" s="40" t="s">
        <v>1411</v>
      </c>
      <c r="D609" s="40" t="s">
        <v>1250</v>
      </c>
      <c r="E609" s="40" t="s">
        <v>41</v>
      </c>
      <c r="F609" s="41">
        <v>44824</v>
      </c>
      <c r="G609" s="41">
        <v>44854</v>
      </c>
      <c r="H609" s="43">
        <v>6824706.3499999996</v>
      </c>
      <c r="I609" s="40" t="s">
        <v>31</v>
      </c>
      <c r="J609" s="40">
        <v>30</v>
      </c>
      <c r="K609" s="40">
        <v>0.01</v>
      </c>
      <c r="L609" s="42">
        <v>-5687.2552916666664</v>
      </c>
      <c r="M609" s="51">
        <v>0</v>
      </c>
      <c r="N609" s="42">
        <v>0</v>
      </c>
      <c r="O609" s="42">
        <v>-5687.2552916666664</v>
      </c>
      <c r="P609" s="42" t="s">
        <v>19</v>
      </c>
      <c r="Q609" s="42">
        <v>-2085.3269402777773</v>
      </c>
      <c r="R609" s="42">
        <v>-3601.9283513888886</v>
      </c>
    </row>
    <row r="610" spans="1:18" x14ac:dyDescent="0.25">
      <c r="A610" s="40" t="s">
        <v>20</v>
      </c>
      <c r="B610" s="40" t="s">
        <v>1412</v>
      </c>
      <c r="C610" s="40" t="s">
        <v>1413</v>
      </c>
      <c r="D610" s="40" t="s">
        <v>1211</v>
      </c>
      <c r="E610" s="40" t="s">
        <v>41</v>
      </c>
      <c r="F610" s="41">
        <v>44826</v>
      </c>
      <c r="G610" s="41">
        <v>44917</v>
      </c>
      <c r="H610" s="43">
        <v>8515784.0700000003</v>
      </c>
      <c r="I610" s="40" t="s">
        <v>31</v>
      </c>
      <c r="J610" s="40">
        <v>91</v>
      </c>
      <c r="K610" s="40">
        <v>5.0000000000000001E-3</v>
      </c>
      <c r="L610" s="42">
        <v>-10763.004866249999</v>
      </c>
      <c r="M610" s="51">
        <v>0</v>
      </c>
      <c r="N610" s="42">
        <v>0</v>
      </c>
      <c r="O610" s="42">
        <v>-10763.004866249999</v>
      </c>
      <c r="P610" s="42" t="s">
        <v>19</v>
      </c>
      <c r="Q610" s="42">
        <v>-1064.47300875</v>
      </c>
      <c r="R610" s="42">
        <v>-9698.5318575000001</v>
      </c>
    </row>
    <row r="611" spans="1:18" x14ac:dyDescent="0.25">
      <c r="A611" s="40" t="s">
        <v>20</v>
      </c>
      <c r="B611" s="40" t="s">
        <v>1414</v>
      </c>
      <c r="C611" s="40" t="s">
        <v>1415</v>
      </c>
      <c r="D611" s="40" t="s">
        <v>971</v>
      </c>
      <c r="E611" s="40" t="s">
        <v>41</v>
      </c>
      <c r="F611" s="41">
        <v>44834</v>
      </c>
      <c r="G611" s="41">
        <v>44865</v>
      </c>
      <c r="H611" s="43">
        <v>4395769.45</v>
      </c>
      <c r="I611" s="40" t="s">
        <v>31</v>
      </c>
      <c r="J611" s="40">
        <v>31</v>
      </c>
      <c r="K611" s="40">
        <v>8.9999999999999993E-3</v>
      </c>
      <c r="L611" s="42">
        <v>-3406.72132375</v>
      </c>
      <c r="M611" s="51">
        <v>0</v>
      </c>
      <c r="N611" s="42">
        <v>0</v>
      </c>
      <c r="O611" s="42">
        <v>-3406.72132375</v>
      </c>
      <c r="P611" s="42" t="s">
        <v>19</v>
      </c>
      <c r="Q611" s="42">
        <v>-109.89423624999999</v>
      </c>
      <c r="R611" s="42">
        <v>-3296.8270875000003</v>
      </c>
    </row>
    <row r="612" spans="1:18" x14ac:dyDescent="0.25">
      <c r="A612" s="40" t="s">
        <v>20</v>
      </c>
      <c r="B612" s="40" t="s">
        <v>1416</v>
      </c>
      <c r="C612" s="40" t="s">
        <v>1417</v>
      </c>
      <c r="D612" s="40" t="s">
        <v>1397</v>
      </c>
      <c r="E612" s="40" t="s">
        <v>41</v>
      </c>
      <c r="F612" s="41">
        <v>44805</v>
      </c>
      <c r="G612" s="41">
        <v>44835</v>
      </c>
      <c r="H612" s="43">
        <v>8762167.3399999999</v>
      </c>
      <c r="I612" s="40" t="s">
        <v>31</v>
      </c>
      <c r="J612" s="40">
        <v>30</v>
      </c>
      <c r="K612" s="40">
        <v>4.65E-2</v>
      </c>
      <c r="L612" s="42">
        <v>-33953.398442499994</v>
      </c>
      <c r="M612" s="51">
        <v>0</v>
      </c>
      <c r="N612" s="42">
        <v>0</v>
      </c>
      <c r="O612" s="42">
        <v>-33953.398442499994</v>
      </c>
      <c r="P612" s="42" t="s">
        <v>19</v>
      </c>
      <c r="Q612" s="42">
        <v>-33953.398442499994</v>
      </c>
      <c r="R612" s="42">
        <v>0</v>
      </c>
    </row>
    <row r="613" spans="1:18" x14ac:dyDescent="0.25">
      <c r="A613" s="40" t="s">
        <v>20</v>
      </c>
      <c r="B613" s="40" t="s">
        <v>1418</v>
      </c>
      <c r="C613" s="40" t="s">
        <v>1419</v>
      </c>
      <c r="D613" s="40" t="s">
        <v>1420</v>
      </c>
      <c r="E613" s="40" t="s">
        <v>1421</v>
      </c>
      <c r="F613" s="41">
        <v>44672</v>
      </c>
      <c r="G613" s="41">
        <v>44852</v>
      </c>
      <c r="H613" s="43">
        <v>13500000</v>
      </c>
      <c r="I613" s="40" t="s">
        <v>31</v>
      </c>
      <c r="J613" s="40">
        <v>180</v>
      </c>
      <c r="K613" s="40">
        <v>0</v>
      </c>
      <c r="L613" s="42">
        <v>0</v>
      </c>
      <c r="M613" s="51">
        <v>0</v>
      </c>
      <c r="N613" s="42">
        <v>0</v>
      </c>
      <c r="O613" s="42">
        <v>0</v>
      </c>
      <c r="P613" s="42" t="s">
        <v>19</v>
      </c>
      <c r="Q613" s="42">
        <v>0</v>
      </c>
      <c r="R613" s="42">
        <v>0</v>
      </c>
    </row>
    <row r="614" spans="1:18" x14ac:dyDescent="0.25">
      <c r="A614" s="40" t="s">
        <v>20</v>
      </c>
      <c r="B614" s="40" t="s">
        <v>1422</v>
      </c>
      <c r="C614" s="40" t="s">
        <v>1423</v>
      </c>
      <c r="D614" s="40" t="s">
        <v>1420</v>
      </c>
      <c r="E614" s="40" t="s">
        <v>1421</v>
      </c>
      <c r="F614" s="41">
        <v>44762</v>
      </c>
      <c r="G614" s="41">
        <v>44939</v>
      </c>
      <c r="H614" s="43">
        <v>14000000</v>
      </c>
      <c r="I614" s="40" t="s">
        <v>31</v>
      </c>
      <c r="J614" s="40">
        <v>177</v>
      </c>
      <c r="K614" s="40">
        <v>5.0299999999999997E-3</v>
      </c>
      <c r="L614" s="42">
        <v>-34623.166666666664</v>
      </c>
      <c r="M614" s="51">
        <v>0</v>
      </c>
      <c r="N614" s="42">
        <v>0</v>
      </c>
      <c r="O614" s="42">
        <v>-34623.166666666664</v>
      </c>
      <c r="P614" s="42" t="s">
        <v>19</v>
      </c>
      <c r="Q614" s="42">
        <v>-14279.611111111109</v>
      </c>
      <c r="R614" s="42">
        <v>-20343.555555555555</v>
      </c>
    </row>
    <row r="615" spans="1:18" x14ac:dyDescent="0.25">
      <c r="A615" s="40" t="s">
        <v>20</v>
      </c>
      <c r="B615" s="40" t="s">
        <v>1424</v>
      </c>
      <c r="C615" s="40" t="s">
        <v>1425</v>
      </c>
      <c r="D615" s="40" t="s">
        <v>44</v>
      </c>
      <c r="E615" s="40" t="s">
        <v>41</v>
      </c>
      <c r="F615" s="41">
        <v>44743</v>
      </c>
      <c r="G615" s="41">
        <v>44835</v>
      </c>
      <c r="H615" s="43">
        <v>116782.38</v>
      </c>
      <c r="I615" s="40" t="s">
        <v>31</v>
      </c>
      <c r="J615" s="40">
        <v>92</v>
      </c>
      <c r="K615" s="40">
        <v>0</v>
      </c>
      <c r="L615" s="42">
        <v>0</v>
      </c>
      <c r="M615" s="51">
        <v>1.2500000000000001E-2</v>
      </c>
      <c r="N615" s="42">
        <v>-373.05482499999999</v>
      </c>
      <c r="O615" s="42">
        <v>-373.05482499999999</v>
      </c>
      <c r="P615" s="42" t="s">
        <v>19</v>
      </c>
      <c r="Q615" s="42">
        <v>-373.05482499999999</v>
      </c>
      <c r="R615" s="42">
        <v>0</v>
      </c>
    </row>
    <row r="616" spans="1:18" x14ac:dyDescent="0.25">
      <c r="A616" s="40" t="s">
        <v>20</v>
      </c>
      <c r="B616" s="40" t="s">
        <v>1426</v>
      </c>
      <c r="C616" s="40" t="s">
        <v>1427</v>
      </c>
      <c r="D616" s="40" t="s">
        <v>419</v>
      </c>
      <c r="E616" s="40" t="s">
        <v>420</v>
      </c>
      <c r="F616" s="41">
        <v>44834</v>
      </c>
      <c r="G616" s="41">
        <v>44926</v>
      </c>
      <c r="H616" s="43">
        <v>115440</v>
      </c>
      <c r="I616" s="40" t="s">
        <v>31</v>
      </c>
      <c r="J616" s="40">
        <v>92</v>
      </c>
      <c r="K616" s="40">
        <v>1.1930000000000001E-2</v>
      </c>
      <c r="L616" s="42">
        <v>-351.9509066666667</v>
      </c>
      <c r="M616" s="51">
        <v>2.8750000000000001E-2</v>
      </c>
      <c r="N616" s="42">
        <v>-848.1633333333333</v>
      </c>
      <c r="O616" s="42">
        <v>-1200.1142399999999</v>
      </c>
      <c r="P616" s="42" t="s">
        <v>19</v>
      </c>
      <c r="Q616" s="42">
        <v>-13.044719999999998</v>
      </c>
      <c r="R616" s="42">
        <v>-1187.0695199999998</v>
      </c>
    </row>
    <row r="617" spans="1:18" x14ac:dyDescent="0.25">
      <c r="A617" s="40" t="s">
        <v>20</v>
      </c>
      <c r="B617" s="40" t="s">
        <v>1428</v>
      </c>
      <c r="C617" s="40" t="s">
        <v>1429</v>
      </c>
      <c r="D617" s="40" t="s">
        <v>262</v>
      </c>
      <c r="E617" s="40" t="s">
        <v>41</v>
      </c>
      <c r="F617" s="41">
        <v>44805</v>
      </c>
      <c r="G617" s="41">
        <v>44835</v>
      </c>
      <c r="H617" s="43">
        <v>5635.25</v>
      </c>
      <c r="I617" s="40" t="s">
        <v>31</v>
      </c>
      <c r="J617" s="40">
        <v>30</v>
      </c>
      <c r="K617" s="40">
        <v>2.75E-2</v>
      </c>
      <c r="L617" s="42">
        <v>-12.914114583333333</v>
      </c>
      <c r="M617" s="51">
        <v>0</v>
      </c>
      <c r="N617" s="42">
        <v>0</v>
      </c>
      <c r="O617" s="42">
        <v>-12.914114583333333</v>
      </c>
      <c r="P617" s="42" t="s">
        <v>19</v>
      </c>
      <c r="Q617" s="42">
        <v>-12.914114583333333</v>
      </c>
      <c r="R617" s="42">
        <v>0</v>
      </c>
    </row>
    <row r="618" spans="1:18" x14ac:dyDescent="0.25">
      <c r="A618" s="40" t="s">
        <v>20</v>
      </c>
      <c r="B618" s="40" t="s">
        <v>1430</v>
      </c>
      <c r="C618" s="40" t="s">
        <v>1431</v>
      </c>
      <c r="D618" s="40" t="s">
        <v>262</v>
      </c>
      <c r="E618" s="40" t="s">
        <v>41</v>
      </c>
      <c r="F618" s="41">
        <v>44805</v>
      </c>
      <c r="G618" s="41">
        <v>44835</v>
      </c>
      <c r="H618" s="43">
        <v>11587.49</v>
      </c>
      <c r="I618" s="40" t="s">
        <v>31</v>
      </c>
      <c r="J618" s="40">
        <v>30</v>
      </c>
      <c r="K618" s="40">
        <v>1.95E-2</v>
      </c>
      <c r="L618" s="42">
        <v>-18.829671249999997</v>
      </c>
      <c r="M618" s="51">
        <v>0</v>
      </c>
      <c r="N618" s="42">
        <v>0</v>
      </c>
      <c r="O618" s="42">
        <v>-18.829671249999997</v>
      </c>
      <c r="P618" s="42" t="s">
        <v>19</v>
      </c>
      <c r="Q618" s="42">
        <v>-18.829671249999997</v>
      </c>
      <c r="R618" s="42">
        <v>0</v>
      </c>
    </row>
    <row r="619" spans="1:18" x14ac:dyDescent="0.25">
      <c r="A619" s="40" t="s">
        <v>20</v>
      </c>
      <c r="B619" s="40" t="s">
        <v>1432</v>
      </c>
      <c r="C619" s="40" t="s">
        <v>1433</v>
      </c>
      <c r="D619" s="40" t="s">
        <v>581</v>
      </c>
      <c r="E619" s="40" t="s">
        <v>41</v>
      </c>
      <c r="F619" s="41">
        <v>44805</v>
      </c>
      <c r="G619" s="41">
        <v>44835</v>
      </c>
      <c r="H619" s="43">
        <v>156583.96</v>
      </c>
      <c r="I619" s="40" t="s">
        <v>31</v>
      </c>
      <c r="J619" s="40">
        <v>30</v>
      </c>
      <c r="K619" s="40">
        <v>0.03</v>
      </c>
      <c r="L619" s="42">
        <v>-391.45989999999995</v>
      </c>
      <c r="M619" s="51">
        <v>0</v>
      </c>
      <c r="N619" s="42">
        <v>0</v>
      </c>
      <c r="O619" s="42">
        <v>-391.45989999999995</v>
      </c>
      <c r="P619" s="42" t="s">
        <v>19</v>
      </c>
      <c r="Q619" s="42">
        <v>-391.45989999999995</v>
      </c>
      <c r="R619" s="42">
        <v>0</v>
      </c>
    </row>
    <row r="620" spans="1:18" x14ac:dyDescent="0.25">
      <c r="A620" s="40" t="s">
        <v>20</v>
      </c>
      <c r="B620" s="40" t="s">
        <v>1434</v>
      </c>
      <c r="C620" s="40" t="s">
        <v>1435</v>
      </c>
      <c r="D620" s="40" t="s">
        <v>262</v>
      </c>
      <c r="E620" s="40" t="s">
        <v>41</v>
      </c>
      <c r="F620" s="41">
        <v>44805</v>
      </c>
      <c r="G620" s="41">
        <v>44835</v>
      </c>
      <c r="H620" s="43">
        <v>51583.18</v>
      </c>
      <c r="I620" s="40" t="s">
        <v>31</v>
      </c>
      <c r="J620" s="40">
        <v>30</v>
      </c>
      <c r="K620" s="40">
        <v>2.0799999999999999E-2</v>
      </c>
      <c r="L620" s="42">
        <v>-89.410845333333327</v>
      </c>
      <c r="M620" s="51">
        <v>0</v>
      </c>
      <c r="N620" s="42">
        <v>0</v>
      </c>
      <c r="O620" s="42">
        <v>-89.410845333333327</v>
      </c>
      <c r="P620" s="42" t="s">
        <v>19</v>
      </c>
      <c r="Q620" s="42">
        <v>-89.410845333333327</v>
      </c>
      <c r="R620" s="42">
        <v>0</v>
      </c>
    </row>
    <row r="621" spans="1:18" x14ac:dyDescent="0.25">
      <c r="A621" s="40" t="s">
        <v>20</v>
      </c>
      <c r="B621" s="40" t="s">
        <v>1436</v>
      </c>
      <c r="C621" s="40" t="s">
        <v>1437</v>
      </c>
      <c r="D621" s="40" t="s">
        <v>262</v>
      </c>
      <c r="E621" s="40" t="s">
        <v>41</v>
      </c>
      <c r="F621" s="41">
        <v>44805</v>
      </c>
      <c r="G621" s="41">
        <v>44835</v>
      </c>
      <c r="H621" s="43">
        <v>11320.39</v>
      </c>
      <c r="I621" s="40" t="s">
        <v>31</v>
      </c>
      <c r="J621" s="40">
        <v>30</v>
      </c>
      <c r="K621" s="40">
        <v>2.6499999999999999E-2</v>
      </c>
      <c r="L621" s="42">
        <v>-24.999194583333328</v>
      </c>
      <c r="M621" s="51">
        <v>0</v>
      </c>
      <c r="N621" s="42">
        <v>0</v>
      </c>
      <c r="O621" s="42">
        <v>-24.999194583333328</v>
      </c>
      <c r="P621" s="42" t="s">
        <v>19</v>
      </c>
      <c r="Q621" s="42">
        <v>-24.999194583333328</v>
      </c>
      <c r="R621" s="42">
        <v>0</v>
      </c>
    </row>
    <row r="622" spans="1:18" x14ac:dyDescent="0.25">
      <c r="A622" s="40" t="s">
        <v>20</v>
      </c>
      <c r="B622" s="40" t="s">
        <v>1438</v>
      </c>
      <c r="C622" s="40" t="s">
        <v>1439</v>
      </c>
      <c r="D622" s="40" t="s">
        <v>262</v>
      </c>
      <c r="E622" s="40" t="s">
        <v>41</v>
      </c>
      <c r="F622" s="41">
        <v>44805</v>
      </c>
      <c r="G622" s="41">
        <v>44835</v>
      </c>
      <c r="H622" s="43">
        <v>52646.98</v>
      </c>
      <c r="I622" s="40" t="s">
        <v>31</v>
      </c>
      <c r="J622" s="40">
        <v>30</v>
      </c>
      <c r="K622" s="40">
        <v>2.0799999999999999E-2</v>
      </c>
      <c r="L622" s="42">
        <v>-91.254765333333324</v>
      </c>
      <c r="M622" s="51">
        <v>0</v>
      </c>
      <c r="N622" s="42">
        <v>0</v>
      </c>
      <c r="O622" s="42">
        <v>-91.254765333333324</v>
      </c>
      <c r="P622" s="42" t="s">
        <v>19</v>
      </c>
      <c r="Q622" s="42">
        <v>-91.254765333333324</v>
      </c>
      <c r="R622" s="42">
        <v>0</v>
      </c>
    </row>
    <row r="623" spans="1:18" x14ac:dyDescent="0.25">
      <c r="A623" s="40" t="s">
        <v>20</v>
      </c>
      <c r="B623" s="40" t="s">
        <v>1440</v>
      </c>
      <c r="C623" s="40" t="s">
        <v>1441</v>
      </c>
      <c r="D623" s="40" t="s">
        <v>570</v>
      </c>
      <c r="E623" s="40" t="s">
        <v>41</v>
      </c>
      <c r="F623" s="41">
        <v>44805</v>
      </c>
      <c r="G623" s="41">
        <v>44835</v>
      </c>
      <c r="H623" s="43">
        <v>149503.76</v>
      </c>
      <c r="I623" s="40" t="s">
        <v>31</v>
      </c>
      <c r="J623" s="40">
        <v>30</v>
      </c>
      <c r="K623" s="40">
        <v>1.7899999999999999E-2</v>
      </c>
      <c r="L623" s="42">
        <v>-223.00977533333332</v>
      </c>
      <c r="M623" s="51">
        <v>0</v>
      </c>
      <c r="N623" s="42">
        <v>0</v>
      </c>
      <c r="O623" s="42">
        <v>-223.00977533333332</v>
      </c>
      <c r="P623" s="42" t="s">
        <v>19</v>
      </c>
      <c r="Q623" s="42">
        <v>-223.00977533333332</v>
      </c>
      <c r="R623" s="42">
        <v>0</v>
      </c>
    </row>
    <row r="624" spans="1:18" x14ac:dyDescent="0.25">
      <c r="A624" s="40" t="s">
        <v>20</v>
      </c>
      <c r="B624" s="40" t="s">
        <v>1442</v>
      </c>
      <c r="C624" s="40" t="s">
        <v>1443</v>
      </c>
      <c r="D624" s="40" t="s">
        <v>570</v>
      </c>
      <c r="E624" s="40" t="s">
        <v>41</v>
      </c>
      <c r="F624" s="41">
        <v>44834</v>
      </c>
      <c r="G624" s="41">
        <v>44865</v>
      </c>
      <c r="H624" s="43">
        <v>205224.46</v>
      </c>
      <c r="I624" s="40" t="s">
        <v>31</v>
      </c>
      <c r="J624" s="40">
        <v>31</v>
      </c>
      <c r="K624" s="40">
        <v>3.4099999999999998E-2</v>
      </c>
      <c r="L624" s="42">
        <v>-602.6188240722222</v>
      </c>
      <c r="M624" s="51">
        <v>0</v>
      </c>
      <c r="N624" s="42">
        <v>0</v>
      </c>
      <c r="O624" s="42">
        <v>-602.6188240722222</v>
      </c>
      <c r="P624" s="42" t="s">
        <v>19</v>
      </c>
      <c r="Q624" s="42">
        <v>-19.439316905555554</v>
      </c>
      <c r="R624" s="42">
        <v>-583.17950716666667</v>
      </c>
    </row>
    <row r="625" spans="1:18" x14ac:dyDescent="0.25">
      <c r="A625" s="40" t="s">
        <v>20</v>
      </c>
      <c r="B625" s="40" t="s">
        <v>1444</v>
      </c>
      <c r="C625" s="40" t="s">
        <v>1445</v>
      </c>
      <c r="D625" s="40" t="s">
        <v>570</v>
      </c>
      <c r="E625" s="40" t="s">
        <v>41</v>
      </c>
      <c r="F625" s="41">
        <v>44834</v>
      </c>
      <c r="G625" s="41">
        <v>44926</v>
      </c>
      <c r="H625" s="43">
        <v>35156.47</v>
      </c>
      <c r="I625" s="40" t="s">
        <v>31</v>
      </c>
      <c r="J625" s="40">
        <v>92</v>
      </c>
      <c r="K625" s="40">
        <v>5.7000000000000002E-2</v>
      </c>
      <c r="L625" s="42">
        <v>-512.11257966666665</v>
      </c>
      <c r="M625" s="51">
        <v>0</v>
      </c>
      <c r="N625" s="42">
        <v>0</v>
      </c>
      <c r="O625" s="42">
        <v>-512.11257966666665</v>
      </c>
      <c r="P625" s="42" t="s">
        <v>19</v>
      </c>
      <c r="Q625" s="42">
        <v>-5.5664410833333333</v>
      </c>
      <c r="R625" s="42">
        <v>-506.54613858333329</v>
      </c>
    </row>
    <row r="626" spans="1:18" x14ac:dyDescent="0.25">
      <c r="A626" s="40" t="s">
        <v>20</v>
      </c>
      <c r="B626" s="40" t="s">
        <v>1446</v>
      </c>
      <c r="C626" s="40" t="s">
        <v>1447</v>
      </c>
      <c r="D626" s="40" t="s">
        <v>581</v>
      </c>
      <c r="E626" s="40" t="s">
        <v>41</v>
      </c>
      <c r="F626" s="41">
        <v>44805</v>
      </c>
      <c r="G626" s="41">
        <v>44835</v>
      </c>
      <c r="H626" s="43">
        <v>481664.6</v>
      </c>
      <c r="I626" s="40" t="s">
        <v>31</v>
      </c>
      <c r="J626" s="40">
        <v>30</v>
      </c>
      <c r="K626" s="40">
        <v>2.6700000000000001E-3</v>
      </c>
      <c r="L626" s="42">
        <v>-107.1703735</v>
      </c>
      <c r="M626" s="51">
        <v>2.1999999999999999E-2</v>
      </c>
      <c r="N626" s="42">
        <v>-883.05176666666659</v>
      </c>
      <c r="O626" s="42">
        <v>-990.22214016666658</v>
      </c>
      <c r="P626" s="42" t="s">
        <v>19</v>
      </c>
      <c r="Q626" s="42">
        <v>-990.22214016666658</v>
      </c>
      <c r="R626" s="42">
        <v>0</v>
      </c>
    </row>
    <row r="627" spans="1:18" x14ac:dyDescent="0.25">
      <c r="A627" s="40" t="s">
        <v>20</v>
      </c>
      <c r="B627" s="40" t="s">
        <v>1448</v>
      </c>
      <c r="C627" s="40" t="s">
        <v>1449</v>
      </c>
      <c r="D627" s="40" t="s">
        <v>1450</v>
      </c>
      <c r="E627" s="40" t="s">
        <v>41</v>
      </c>
      <c r="F627" s="41">
        <v>44805</v>
      </c>
      <c r="G627" s="41">
        <v>44835</v>
      </c>
      <c r="H627" s="43">
        <v>1709.31</v>
      </c>
      <c r="I627" s="40" t="s">
        <v>31</v>
      </c>
      <c r="J627" s="40">
        <v>30</v>
      </c>
      <c r="K627" s="40">
        <v>4.2000000000000003E-2</v>
      </c>
      <c r="L627" s="42">
        <v>-5.9825850000000003</v>
      </c>
      <c r="M627" s="51">
        <v>0</v>
      </c>
      <c r="N627" s="42">
        <v>0</v>
      </c>
      <c r="O627" s="42">
        <v>-5.9825850000000003</v>
      </c>
      <c r="P627" s="42" t="s">
        <v>19</v>
      </c>
      <c r="Q627" s="42">
        <v>-5.9825850000000003</v>
      </c>
      <c r="R627" s="42">
        <v>0</v>
      </c>
    </row>
    <row r="628" spans="1:18" x14ac:dyDescent="0.25">
      <c r="A628" s="40" t="s">
        <v>20</v>
      </c>
      <c r="B628" s="40" t="s">
        <v>1451</v>
      </c>
      <c r="C628" s="40" t="s">
        <v>1452</v>
      </c>
      <c r="D628" s="40" t="s">
        <v>1453</v>
      </c>
      <c r="E628" s="40" t="s">
        <v>41</v>
      </c>
      <c r="F628" s="41">
        <v>44805</v>
      </c>
      <c r="G628" s="41">
        <v>44835</v>
      </c>
      <c r="H628" s="43">
        <v>3951.78</v>
      </c>
      <c r="I628" s="40" t="s">
        <v>31</v>
      </c>
      <c r="J628" s="40">
        <v>30</v>
      </c>
      <c r="K628" s="40">
        <v>6.1199999999999997E-2</v>
      </c>
      <c r="L628" s="42">
        <v>-20.154077999999998</v>
      </c>
      <c r="M628" s="51">
        <v>0</v>
      </c>
      <c r="N628" s="42">
        <v>0</v>
      </c>
      <c r="O628" s="42">
        <v>-20.154077999999998</v>
      </c>
      <c r="P628" s="42" t="s">
        <v>19</v>
      </c>
      <c r="Q628" s="42">
        <v>-20.154077999999998</v>
      </c>
      <c r="R628" s="42">
        <v>0</v>
      </c>
    </row>
    <row r="629" spans="1:18" x14ac:dyDescent="0.25">
      <c r="A629" s="40" t="s">
        <v>20</v>
      </c>
      <c r="B629" s="40" t="s">
        <v>1454</v>
      </c>
      <c r="C629" s="40" t="s">
        <v>1455</v>
      </c>
      <c r="D629" s="40" t="s">
        <v>1453</v>
      </c>
      <c r="E629" s="40" t="s">
        <v>41</v>
      </c>
      <c r="F629" s="41">
        <v>44805</v>
      </c>
      <c r="G629" s="41">
        <v>44835</v>
      </c>
      <c r="H629" s="43">
        <v>388.82</v>
      </c>
      <c r="I629" s="40" t="s">
        <v>31</v>
      </c>
      <c r="J629" s="40">
        <v>30</v>
      </c>
      <c r="K629" s="40">
        <v>6.5000000000000002E-2</v>
      </c>
      <c r="L629" s="42">
        <v>-2.1061083333333332</v>
      </c>
      <c r="M629" s="51">
        <v>0</v>
      </c>
      <c r="N629" s="42">
        <v>0</v>
      </c>
      <c r="O629" s="42">
        <v>-2.1061083333333332</v>
      </c>
      <c r="P629" s="42" t="s">
        <v>19</v>
      </c>
      <c r="Q629" s="42">
        <v>-2.1061083333333332</v>
      </c>
      <c r="R629" s="42">
        <v>0</v>
      </c>
    </row>
    <row r="630" spans="1:18" x14ac:dyDescent="0.25">
      <c r="A630" s="40" t="s">
        <v>20</v>
      </c>
      <c r="B630" s="40" t="s">
        <v>1456</v>
      </c>
      <c r="C630" s="40" t="s">
        <v>1457</v>
      </c>
      <c r="D630" s="40" t="s">
        <v>1450</v>
      </c>
      <c r="E630" s="40" t="s">
        <v>41</v>
      </c>
      <c r="F630" s="41">
        <v>44805</v>
      </c>
      <c r="G630" s="41">
        <v>44835</v>
      </c>
      <c r="H630" s="43">
        <v>11533.43</v>
      </c>
      <c r="I630" s="40" t="s">
        <v>31</v>
      </c>
      <c r="J630" s="40">
        <v>30</v>
      </c>
      <c r="K630" s="40">
        <v>4.4200000000000003E-2</v>
      </c>
      <c r="L630" s="42">
        <v>-42.481467166666668</v>
      </c>
      <c r="M630" s="51">
        <v>0</v>
      </c>
      <c r="N630" s="42">
        <v>0</v>
      </c>
      <c r="O630" s="42">
        <v>-42.481467166666668</v>
      </c>
      <c r="P630" s="42" t="s">
        <v>19</v>
      </c>
      <c r="Q630" s="42">
        <v>-42.481467166666668</v>
      </c>
      <c r="R630" s="42">
        <v>0</v>
      </c>
    </row>
    <row r="631" spans="1:18" x14ac:dyDescent="0.25">
      <c r="A631" s="40" t="s">
        <v>20</v>
      </c>
      <c r="B631" s="40" t="s">
        <v>1458</v>
      </c>
      <c r="C631" s="40" t="s">
        <v>1459</v>
      </c>
      <c r="D631" s="40" t="s">
        <v>1460</v>
      </c>
      <c r="E631" s="40" t="s">
        <v>41</v>
      </c>
      <c r="F631" s="41">
        <v>44805</v>
      </c>
      <c r="G631" s="41">
        <v>44835</v>
      </c>
      <c r="H631" s="43">
        <v>69832.39</v>
      </c>
      <c r="I631" s="40" t="s">
        <v>31</v>
      </c>
      <c r="J631" s="40">
        <v>30</v>
      </c>
      <c r="K631" s="40">
        <v>4.1799999999999997E-2</v>
      </c>
      <c r="L631" s="42">
        <v>-243.24949183333331</v>
      </c>
      <c r="M631" s="51">
        <v>0</v>
      </c>
      <c r="N631" s="42">
        <v>0</v>
      </c>
      <c r="O631" s="42">
        <v>-243.24949183333331</v>
      </c>
      <c r="P631" s="42" t="s">
        <v>19</v>
      </c>
      <c r="Q631" s="42">
        <v>-243.24949183333331</v>
      </c>
      <c r="R631" s="42">
        <v>0</v>
      </c>
    </row>
    <row r="632" spans="1:18" x14ac:dyDescent="0.25">
      <c r="A632" s="40" t="s">
        <v>20</v>
      </c>
      <c r="B632" s="40" t="s">
        <v>1461</v>
      </c>
      <c r="C632" s="40" t="s">
        <v>1462</v>
      </c>
      <c r="D632" s="40" t="s">
        <v>1463</v>
      </c>
      <c r="E632" s="40" t="s">
        <v>41</v>
      </c>
      <c r="F632" s="41">
        <v>44819</v>
      </c>
      <c r="G632" s="41">
        <v>44849</v>
      </c>
      <c r="H632" s="43">
        <v>137448.79999999999</v>
      </c>
      <c r="I632" s="40" t="s">
        <v>31</v>
      </c>
      <c r="J632" s="40">
        <v>30</v>
      </c>
      <c r="K632" s="40">
        <v>3.7100000000000001E-2</v>
      </c>
      <c r="L632" s="42">
        <v>-424.94587333333334</v>
      </c>
      <c r="M632" s="51">
        <v>0</v>
      </c>
      <c r="N632" s="42">
        <v>0</v>
      </c>
      <c r="O632" s="42">
        <v>-424.94587333333334</v>
      </c>
      <c r="P632" s="42" t="s">
        <v>19</v>
      </c>
      <c r="Q632" s="42">
        <v>-226.63779911111112</v>
      </c>
      <c r="R632" s="42">
        <v>-198.30807422222222</v>
      </c>
    </row>
    <row r="633" spans="1:18" x14ac:dyDescent="0.25">
      <c r="A633" s="40" t="s">
        <v>20</v>
      </c>
      <c r="B633" s="40" t="s">
        <v>1464</v>
      </c>
      <c r="C633" s="40" t="s">
        <v>1465</v>
      </c>
      <c r="D633" s="40" t="s">
        <v>1463</v>
      </c>
      <c r="E633" s="40" t="s">
        <v>41</v>
      </c>
      <c r="F633" s="41">
        <v>44805</v>
      </c>
      <c r="G633" s="41">
        <v>44835</v>
      </c>
      <c r="H633" s="43">
        <v>333387.07</v>
      </c>
      <c r="I633" s="40" t="s">
        <v>31</v>
      </c>
      <c r="J633" s="40">
        <v>30</v>
      </c>
      <c r="K633" s="40">
        <v>3.7999999999999999E-2</v>
      </c>
      <c r="L633" s="42">
        <v>-1055.7257216666667</v>
      </c>
      <c r="M633" s="51">
        <v>0</v>
      </c>
      <c r="N633" s="42">
        <v>0</v>
      </c>
      <c r="O633" s="42">
        <v>-1055.7257216666667</v>
      </c>
      <c r="P633" s="42" t="s">
        <v>19</v>
      </c>
      <c r="Q633" s="42">
        <v>-1055.7257216666667</v>
      </c>
      <c r="R633" s="42">
        <v>0</v>
      </c>
    </row>
    <row r="634" spans="1:18" x14ac:dyDescent="0.25">
      <c r="A634" s="40" t="s">
        <v>20</v>
      </c>
      <c r="B634" s="40" t="s">
        <v>1466</v>
      </c>
      <c r="C634" s="40" t="s">
        <v>1467</v>
      </c>
      <c r="D634" s="40" t="s">
        <v>1450</v>
      </c>
      <c r="E634" s="40" t="s">
        <v>41</v>
      </c>
      <c r="F634" s="41">
        <v>44805</v>
      </c>
      <c r="G634" s="41">
        <v>44835</v>
      </c>
      <c r="H634" s="43">
        <v>763.39</v>
      </c>
      <c r="I634" s="40" t="s">
        <v>31</v>
      </c>
      <c r="J634" s="40">
        <v>30</v>
      </c>
      <c r="K634" s="40">
        <v>0.02</v>
      </c>
      <c r="L634" s="42">
        <v>-1.2723166666666665</v>
      </c>
      <c r="M634" s="51">
        <v>0</v>
      </c>
      <c r="N634" s="42">
        <v>0</v>
      </c>
      <c r="O634" s="42">
        <v>-1.2723166666666665</v>
      </c>
      <c r="P634" s="42" t="s">
        <v>19</v>
      </c>
      <c r="Q634" s="42">
        <v>-1.2723166666666665</v>
      </c>
      <c r="R634" s="42">
        <v>0</v>
      </c>
    </row>
    <row r="635" spans="1:18" x14ac:dyDescent="0.25">
      <c r="A635" s="40" t="s">
        <v>20</v>
      </c>
      <c r="B635" s="40" t="s">
        <v>1468</v>
      </c>
      <c r="C635" s="40" t="s">
        <v>1469</v>
      </c>
      <c r="D635" s="40" t="s">
        <v>1470</v>
      </c>
      <c r="E635" s="40" t="s">
        <v>41</v>
      </c>
      <c r="F635" s="41">
        <v>44834</v>
      </c>
      <c r="G635" s="41">
        <v>44865</v>
      </c>
      <c r="H635" s="43">
        <v>32739.39</v>
      </c>
      <c r="I635" s="40" t="s">
        <v>31</v>
      </c>
      <c r="J635" s="40">
        <v>31</v>
      </c>
      <c r="K635" s="40">
        <v>0.03</v>
      </c>
      <c r="L635" s="42">
        <v>-84.576757499999999</v>
      </c>
      <c r="M635" s="51">
        <v>0</v>
      </c>
      <c r="N635" s="42">
        <v>0</v>
      </c>
      <c r="O635" s="42">
        <v>-84.576757499999999</v>
      </c>
      <c r="P635" s="42" t="s">
        <v>19</v>
      </c>
      <c r="Q635" s="42">
        <v>-2.7282824999999997</v>
      </c>
      <c r="R635" s="42">
        <v>-81.848475000000008</v>
      </c>
    </row>
    <row r="636" spans="1:18" x14ac:dyDescent="0.25">
      <c r="A636" s="40" t="s">
        <v>20</v>
      </c>
      <c r="B636" s="40" t="s">
        <v>1471</v>
      </c>
      <c r="C636" s="40" t="s">
        <v>1472</v>
      </c>
      <c r="D636" s="40" t="s">
        <v>1473</v>
      </c>
      <c r="E636" s="40" t="s">
        <v>41</v>
      </c>
      <c r="F636" s="41">
        <v>44811</v>
      </c>
      <c r="G636" s="41">
        <v>44841</v>
      </c>
      <c r="H636" s="43">
        <v>30892.26</v>
      </c>
      <c r="I636" s="40" t="s">
        <v>31</v>
      </c>
      <c r="J636" s="40">
        <v>30</v>
      </c>
      <c r="K636" s="40">
        <v>2.1000000000000001E-2</v>
      </c>
      <c r="L636" s="42">
        <v>-54.061455000000002</v>
      </c>
      <c r="M636" s="51">
        <v>0</v>
      </c>
      <c r="N636" s="42">
        <v>0</v>
      </c>
      <c r="O636" s="42">
        <v>-54.061455000000002</v>
      </c>
      <c r="P636" s="42" t="s">
        <v>19</v>
      </c>
      <c r="Q636" s="42">
        <v>-43.249164000000007</v>
      </c>
      <c r="R636" s="42">
        <v>-10.812291000000002</v>
      </c>
    </row>
    <row r="637" spans="1:18" x14ac:dyDescent="0.25">
      <c r="A637" s="40" t="s">
        <v>20</v>
      </c>
      <c r="B637" s="40" t="s">
        <v>1474</v>
      </c>
      <c r="C637" s="40" t="s">
        <v>1475</v>
      </c>
      <c r="D637" s="40" t="s">
        <v>91</v>
      </c>
      <c r="E637" s="40" t="s">
        <v>41</v>
      </c>
      <c r="F637" s="41">
        <v>44834</v>
      </c>
      <c r="G637" s="41">
        <v>44864</v>
      </c>
      <c r="H637" s="43">
        <v>9124343.3300000001</v>
      </c>
      <c r="I637" s="40" t="s">
        <v>31</v>
      </c>
      <c r="J637" s="40">
        <v>30</v>
      </c>
      <c r="K637" s="40">
        <v>1.1930000000000001E-2</v>
      </c>
      <c r="L637" s="42">
        <v>-9071.117993908334</v>
      </c>
      <c r="M637" s="51">
        <v>3.3000000000000002E-2</v>
      </c>
      <c r="N637" s="42">
        <v>-25091.944157499998</v>
      </c>
      <c r="O637" s="42">
        <v>-34163.062151408332</v>
      </c>
      <c r="P637" s="42" t="s">
        <v>19</v>
      </c>
      <c r="Q637" s="42">
        <v>-1138.7687383802777</v>
      </c>
      <c r="R637" s="42">
        <v>-33024.293413028056</v>
      </c>
    </row>
    <row r="638" spans="1:18" x14ac:dyDescent="0.25">
      <c r="A638" s="40" t="s">
        <v>20</v>
      </c>
      <c r="B638" s="40" t="s">
        <v>1476</v>
      </c>
      <c r="C638" s="40" t="s">
        <v>1477</v>
      </c>
      <c r="D638" s="40" t="s">
        <v>1189</v>
      </c>
      <c r="E638" s="40"/>
      <c r="F638" s="41">
        <v>44742</v>
      </c>
      <c r="G638" s="41">
        <v>45107</v>
      </c>
      <c r="H638" s="43">
        <v>2718000</v>
      </c>
      <c r="I638" s="40" t="s">
        <v>31</v>
      </c>
      <c r="J638" s="40">
        <v>360</v>
      </c>
      <c r="K638" s="40">
        <v>0</v>
      </c>
      <c r="L638" s="42">
        <v>0</v>
      </c>
      <c r="M638" s="51">
        <v>0</v>
      </c>
      <c r="N638" s="42">
        <v>0</v>
      </c>
      <c r="O638" s="42">
        <v>0</v>
      </c>
      <c r="P638" s="42" t="s">
        <v>19</v>
      </c>
      <c r="Q638" s="42">
        <v>0</v>
      </c>
      <c r="R638" s="42">
        <v>0</v>
      </c>
    </row>
    <row r="639" spans="1:18" x14ac:dyDescent="0.25">
      <c r="A639" s="40" t="s">
        <v>20</v>
      </c>
      <c r="B639" s="40" t="s">
        <v>1478</v>
      </c>
      <c r="C639" s="40" t="s">
        <v>1479</v>
      </c>
      <c r="D639" s="40" t="s">
        <v>1189</v>
      </c>
      <c r="E639" s="40"/>
      <c r="F639" s="41">
        <v>44834</v>
      </c>
      <c r="G639" s="41">
        <v>44941</v>
      </c>
      <c r="H639" s="43">
        <v>3900</v>
      </c>
      <c r="I639" s="40" t="s">
        <v>31</v>
      </c>
      <c r="J639" s="40">
        <v>105</v>
      </c>
      <c r="K639" s="40">
        <v>0</v>
      </c>
      <c r="L639" s="42">
        <v>0</v>
      </c>
      <c r="M639" s="51">
        <v>0</v>
      </c>
      <c r="N639" s="42">
        <v>0</v>
      </c>
      <c r="O639" s="42">
        <v>0</v>
      </c>
      <c r="P639" s="42" t="s">
        <v>19</v>
      </c>
      <c r="Q639" s="42">
        <v>0</v>
      </c>
      <c r="R639" s="42">
        <v>0</v>
      </c>
    </row>
    <row r="640" spans="1:18" x14ac:dyDescent="0.25">
      <c r="A640" s="40" t="s">
        <v>20</v>
      </c>
      <c r="B640" s="40" t="s">
        <v>1480</v>
      </c>
      <c r="C640" s="40" t="s">
        <v>1481</v>
      </c>
      <c r="D640" s="40" t="s">
        <v>1189</v>
      </c>
      <c r="E640" s="40"/>
      <c r="F640" s="41">
        <v>44651</v>
      </c>
      <c r="G640" s="41">
        <v>45016</v>
      </c>
      <c r="H640" s="43">
        <v>-949335.45</v>
      </c>
      <c r="I640" s="40" t="s">
        <v>31</v>
      </c>
      <c r="J640" s="40">
        <v>360</v>
      </c>
      <c r="K640" s="40">
        <v>0</v>
      </c>
      <c r="L640" s="42">
        <v>0</v>
      </c>
      <c r="M640" s="51">
        <v>0</v>
      </c>
      <c r="N640" s="42">
        <v>0</v>
      </c>
      <c r="O640" s="42">
        <v>0</v>
      </c>
      <c r="P640" s="42" t="s">
        <v>19</v>
      </c>
      <c r="Q640" s="42">
        <v>0</v>
      </c>
      <c r="R640" s="42">
        <v>0</v>
      </c>
    </row>
    <row r="641" spans="1:18" x14ac:dyDescent="0.25">
      <c r="A641" s="40" t="s">
        <v>20</v>
      </c>
      <c r="B641" s="40" t="s">
        <v>1482</v>
      </c>
      <c r="C641" s="40" t="s">
        <v>1483</v>
      </c>
      <c r="D641" s="40" t="s">
        <v>1189</v>
      </c>
      <c r="E641" s="40"/>
      <c r="F641" s="41">
        <v>44834</v>
      </c>
      <c r="G641" s="41">
        <v>44925</v>
      </c>
      <c r="H641" s="43">
        <v>-45651605</v>
      </c>
      <c r="I641" s="40" t="s">
        <v>31</v>
      </c>
      <c r="J641" s="40">
        <v>90</v>
      </c>
      <c r="K641" s="40">
        <v>0</v>
      </c>
      <c r="L641" s="42">
        <v>0</v>
      </c>
      <c r="M641" s="51">
        <v>0</v>
      </c>
      <c r="N641" s="42">
        <v>0</v>
      </c>
      <c r="O641" s="42">
        <v>0</v>
      </c>
      <c r="P641" s="42" t="s">
        <v>19</v>
      </c>
      <c r="Q641" s="42">
        <v>0</v>
      </c>
      <c r="R641" s="42">
        <v>0</v>
      </c>
    </row>
    <row r="642" spans="1:18" x14ac:dyDescent="0.25">
      <c r="A642" s="40" t="s">
        <v>20</v>
      </c>
      <c r="B642" s="40" t="s">
        <v>1484</v>
      </c>
      <c r="C642" s="40" t="s">
        <v>1485</v>
      </c>
      <c r="D642" s="40" t="s">
        <v>1189</v>
      </c>
      <c r="E642" s="40"/>
      <c r="F642" s="41">
        <v>44350</v>
      </c>
      <c r="G642" s="41">
        <v>48760</v>
      </c>
      <c r="H642" s="43">
        <v>-26101.57</v>
      </c>
      <c r="I642" s="40" t="s">
        <v>31</v>
      </c>
      <c r="J642" s="40">
        <v>4347</v>
      </c>
      <c r="K642" s="40">
        <v>0</v>
      </c>
      <c r="L642" s="42">
        <v>0</v>
      </c>
      <c r="M642" s="51">
        <v>0</v>
      </c>
      <c r="N642" s="42">
        <v>0</v>
      </c>
      <c r="O642" s="42">
        <v>0</v>
      </c>
      <c r="P642" s="42" t="s">
        <v>19</v>
      </c>
      <c r="Q642" s="42">
        <v>0</v>
      </c>
      <c r="R642" s="42">
        <v>0</v>
      </c>
    </row>
    <row r="643" spans="1:18" x14ac:dyDescent="0.25">
      <c r="A643" s="40" t="s">
        <v>20</v>
      </c>
      <c r="B643" s="40" t="s">
        <v>1486</v>
      </c>
      <c r="C643" s="40" t="s">
        <v>1487</v>
      </c>
      <c r="D643" s="40" t="s">
        <v>1189</v>
      </c>
      <c r="E643" s="40"/>
      <c r="F643" s="41">
        <v>44742</v>
      </c>
      <c r="G643" s="41">
        <v>44925</v>
      </c>
      <c r="H643" s="43">
        <v>-1261068.49</v>
      </c>
      <c r="I643" s="40" t="s">
        <v>31</v>
      </c>
      <c r="J643" s="40">
        <v>180</v>
      </c>
      <c r="K643" s="40">
        <v>0</v>
      </c>
      <c r="L643" s="42">
        <v>0</v>
      </c>
      <c r="M643" s="51">
        <v>0</v>
      </c>
      <c r="N643" s="42">
        <v>0</v>
      </c>
      <c r="O643" s="42">
        <v>0</v>
      </c>
      <c r="P643" s="42" t="s">
        <v>19</v>
      </c>
      <c r="Q643" s="42">
        <v>0</v>
      </c>
      <c r="R643" s="42">
        <v>0</v>
      </c>
    </row>
    <row r="644" spans="1:18" x14ac:dyDescent="0.25">
      <c r="A644" s="40" t="s">
        <v>20</v>
      </c>
      <c r="B644" s="40" t="s">
        <v>1488</v>
      </c>
      <c r="C644" s="40" t="s">
        <v>1489</v>
      </c>
      <c r="D644" s="40" t="s">
        <v>1189</v>
      </c>
      <c r="E644" s="40"/>
      <c r="F644" s="41">
        <v>44834</v>
      </c>
      <c r="G644" s="41">
        <v>44926</v>
      </c>
      <c r="H644" s="43">
        <v>-1560287.94</v>
      </c>
      <c r="I644" s="40" t="s">
        <v>31</v>
      </c>
      <c r="J644" s="40">
        <v>90</v>
      </c>
      <c r="K644" s="40">
        <v>0</v>
      </c>
      <c r="L644" s="42">
        <v>0</v>
      </c>
      <c r="M644" s="51">
        <v>0</v>
      </c>
      <c r="N644" s="42">
        <v>0</v>
      </c>
      <c r="O644" s="42">
        <v>0</v>
      </c>
      <c r="P644" s="42" t="s">
        <v>19</v>
      </c>
      <c r="Q644" s="42">
        <v>0</v>
      </c>
      <c r="R644" s="42">
        <v>0</v>
      </c>
    </row>
    <row r="645" spans="1:18" x14ac:dyDescent="0.25">
      <c r="A645" s="40" t="s">
        <v>20</v>
      </c>
      <c r="B645" s="40" t="s">
        <v>1490</v>
      </c>
      <c r="C645" s="40" t="s">
        <v>1491</v>
      </c>
      <c r="D645" s="40" t="s">
        <v>1189</v>
      </c>
      <c r="E645" s="40"/>
      <c r="F645" s="41">
        <v>44561</v>
      </c>
      <c r="G645" s="41">
        <v>44926</v>
      </c>
      <c r="H645" s="43">
        <v>-9000000</v>
      </c>
      <c r="I645" s="40" t="s">
        <v>31</v>
      </c>
      <c r="J645" s="40">
        <v>360</v>
      </c>
      <c r="K645" s="40">
        <v>0</v>
      </c>
      <c r="L645" s="42">
        <v>0</v>
      </c>
      <c r="M645" s="51">
        <v>0</v>
      </c>
      <c r="N645" s="42">
        <v>0</v>
      </c>
      <c r="O645" s="42">
        <v>0</v>
      </c>
      <c r="P645" s="42" t="s">
        <v>19</v>
      </c>
      <c r="Q645" s="42">
        <v>0</v>
      </c>
      <c r="R645" s="42">
        <v>0</v>
      </c>
    </row>
    <row r="646" spans="1:18" x14ac:dyDescent="0.25">
      <c r="A646" s="40" t="s">
        <v>20</v>
      </c>
      <c r="B646" s="40" t="s">
        <v>1492</v>
      </c>
      <c r="C646" s="40" t="s">
        <v>1493</v>
      </c>
      <c r="D646" s="40" t="s">
        <v>1189</v>
      </c>
      <c r="E646" s="40"/>
      <c r="F646" s="41">
        <v>44561</v>
      </c>
      <c r="G646" s="41">
        <v>44926</v>
      </c>
      <c r="H646" s="43">
        <v>5000000</v>
      </c>
      <c r="I646" s="40" t="s">
        <v>31</v>
      </c>
      <c r="J646" s="40">
        <v>360</v>
      </c>
      <c r="K646" s="40">
        <v>0</v>
      </c>
      <c r="L646" s="42">
        <v>0</v>
      </c>
      <c r="M646" s="51">
        <v>0</v>
      </c>
      <c r="N646" s="42">
        <v>0</v>
      </c>
      <c r="O646" s="42">
        <v>0</v>
      </c>
      <c r="P646" s="42" t="s">
        <v>19</v>
      </c>
      <c r="Q646" s="42">
        <v>0</v>
      </c>
      <c r="R646" s="42">
        <v>0</v>
      </c>
    </row>
    <row r="647" spans="1:18" x14ac:dyDescent="0.25">
      <c r="A647" s="40" t="s">
        <v>20</v>
      </c>
      <c r="B647" s="40" t="s">
        <v>1494</v>
      </c>
      <c r="C647" s="40" t="s">
        <v>1495</v>
      </c>
      <c r="D647" s="40" t="s">
        <v>1189</v>
      </c>
      <c r="E647" s="40"/>
      <c r="F647" s="41">
        <v>44742</v>
      </c>
      <c r="G647" s="41">
        <v>45107</v>
      </c>
      <c r="H647" s="43">
        <v>-2000000</v>
      </c>
      <c r="I647" s="40" t="s">
        <v>31</v>
      </c>
      <c r="J647" s="40">
        <v>360</v>
      </c>
      <c r="K647" s="40">
        <v>0</v>
      </c>
      <c r="L647" s="42">
        <v>0</v>
      </c>
      <c r="M647" s="51">
        <v>0</v>
      </c>
      <c r="N647" s="42">
        <v>0</v>
      </c>
      <c r="O647" s="42">
        <v>0</v>
      </c>
      <c r="P647" s="42" t="s">
        <v>19</v>
      </c>
      <c r="Q647" s="42">
        <v>0</v>
      </c>
      <c r="R647" s="42">
        <v>0</v>
      </c>
    </row>
    <row r="648" spans="1:18" x14ac:dyDescent="0.25">
      <c r="A648" s="40" t="s">
        <v>20</v>
      </c>
      <c r="B648" s="40" t="s">
        <v>1496</v>
      </c>
      <c r="C648" s="40" t="s">
        <v>1497</v>
      </c>
      <c r="D648" s="40" t="s">
        <v>1189</v>
      </c>
      <c r="E648" s="40"/>
      <c r="F648" s="41">
        <v>44742</v>
      </c>
      <c r="G648" s="41">
        <v>45107</v>
      </c>
      <c r="H648" s="43">
        <v>-1001.6</v>
      </c>
      <c r="I648" s="40" t="s">
        <v>31</v>
      </c>
      <c r="J648" s="40">
        <v>360</v>
      </c>
      <c r="K648" s="40">
        <v>0</v>
      </c>
      <c r="L648" s="42">
        <v>0</v>
      </c>
      <c r="M648" s="51">
        <v>0</v>
      </c>
      <c r="N648" s="42">
        <v>0</v>
      </c>
      <c r="O648" s="42">
        <v>0</v>
      </c>
      <c r="P648" s="42" t="s">
        <v>19</v>
      </c>
      <c r="Q648" s="42">
        <v>0</v>
      </c>
      <c r="R648" s="42">
        <v>0</v>
      </c>
    </row>
    <row r="649" spans="1:18" x14ac:dyDescent="0.25">
      <c r="A649" s="40" t="s">
        <v>20</v>
      </c>
      <c r="B649" s="40" t="s">
        <v>1498</v>
      </c>
      <c r="C649" s="40" t="s">
        <v>1499</v>
      </c>
      <c r="D649" s="40" t="s">
        <v>1189</v>
      </c>
      <c r="E649" s="40"/>
      <c r="F649" s="41">
        <v>44834</v>
      </c>
      <c r="G649" s="41">
        <v>45199</v>
      </c>
      <c r="H649" s="43">
        <v>1262075.76</v>
      </c>
      <c r="I649" s="40" t="s">
        <v>31</v>
      </c>
      <c r="J649" s="40">
        <v>360</v>
      </c>
      <c r="K649" s="40">
        <v>0</v>
      </c>
      <c r="L649" s="42">
        <v>0</v>
      </c>
      <c r="M649" s="51">
        <v>0</v>
      </c>
      <c r="N649" s="42">
        <v>0</v>
      </c>
      <c r="O649" s="42">
        <v>0</v>
      </c>
      <c r="P649" s="42" t="s">
        <v>19</v>
      </c>
      <c r="Q649" s="42">
        <v>0</v>
      </c>
      <c r="R649" s="42">
        <v>0</v>
      </c>
    </row>
    <row r="650" spans="1:18" x14ac:dyDescent="0.25">
      <c r="A650" s="40" t="s">
        <v>20</v>
      </c>
      <c r="B650" s="40" t="s">
        <v>1500</v>
      </c>
      <c r="C650" s="40" t="s">
        <v>1501</v>
      </c>
      <c r="D650" s="40" t="s">
        <v>1189</v>
      </c>
      <c r="E650" s="40"/>
      <c r="F650" s="41">
        <v>44834</v>
      </c>
      <c r="G650" s="41">
        <v>44926</v>
      </c>
      <c r="H650" s="43">
        <v>297304.07</v>
      </c>
      <c r="I650" s="40" t="s">
        <v>31</v>
      </c>
      <c r="J650" s="40">
        <v>90</v>
      </c>
      <c r="K650" s="40">
        <v>0</v>
      </c>
      <c r="L650" s="42">
        <v>0</v>
      </c>
      <c r="M650" s="51">
        <v>0</v>
      </c>
      <c r="N650" s="42">
        <v>0</v>
      </c>
      <c r="O650" s="42">
        <v>0</v>
      </c>
      <c r="P650" s="42" t="s">
        <v>19</v>
      </c>
      <c r="Q650" s="42">
        <v>0</v>
      </c>
      <c r="R650" s="42">
        <v>0</v>
      </c>
    </row>
    <row r="651" spans="1:18" x14ac:dyDescent="0.25">
      <c r="A651" s="40" t="s">
        <v>20</v>
      </c>
      <c r="B651" s="40" t="s">
        <v>1502</v>
      </c>
      <c r="C651" s="40" t="s">
        <v>1503</v>
      </c>
      <c r="D651" s="40" t="s">
        <v>1189</v>
      </c>
      <c r="E651" s="40"/>
      <c r="F651" s="41">
        <v>44834</v>
      </c>
      <c r="G651" s="41">
        <v>45199</v>
      </c>
      <c r="H651" s="43">
        <v>2085671</v>
      </c>
      <c r="I651" s="40" t="s">
        <v>31</v>
      </c>
      <c r="J651" s="40">
        <v>360</v>
      </c>
      <c r="K651" s="40">
        <v>0</v>
      </c>
      <c r="L651" s="42">
        <v>0</v>
      </c>
      <c r="M651" s="51">
        <v>0</v>
      </c>
      <c r="N651" s="42">
        <v>0</v>
      </c>
      <c r="O651" s="42">
        <v>0</v>
      </c>
      <c r="P651" s="42" t="s">
        <v>19</v>
      </c>
      <c r="Q651" s="42">
        <v>0</v>
      </c>
      <c r="R651" s="42">
        <v>0</v>
      </c>
    </row>
    <row r="652" spans="1:18" x14ac:dyDescent="0.25">
      <c r="A652" s="40" t="s">
        <v>20</v>
      </c>
      <c r="B652" s="40" t="s">
        <v>1504</v>
      </c>
      <c r="C652" s="40" t="s">
        <v>1505</v>
      </c>
      <c r="D652" s="40" t="s">
        <v>1189</v>
      </c>
      <c r="E652" s="40"/>
      <c r="F652" s="41">
        <v>44834</v>
      </c>
      <c r="G652" s="41">
        <v>44925</v>
      </c>
      <c r="H652" s="43">
        <v>-4535455</v>
      </c>
      <c r="I652" s="40" t="s">
        <v>31</v>
      </c>
      <c r="J652" s="40">
        <v>90</v>
      </c>
      <c r="K652" s="40">
        <v>0</v>
      </c>
      <c r="L652" s="42">
        <v>0</v>
      </c>
      <c r="M652" s="51">
        <v>0</v>
      </c>
      <c r="N652" s="42">
        <v>0</v>
      </c>
      <c r="O652" s="42">
        <v>0</v>
      </c>
      <c r="P652" s="42" t="s">
        <v>19</v>
      </c>
      <c r="Q652" s="42">
        <v>0</v>
      </c>
      <c r="R652" s="42">
        <v>0</v>
      </c>
    </row>
    <row r="653" spans="1:18" x14ac:dyDescent="0.25">
      <c r="A653" s="40" t="s">
        <v>20</v>
      </c>
      <c r="B653" s="40" t="s">
        <v>1506</v>
      </c>
      <c r="C653" s="40" t="s">
        <v>1507</v>
      </c>
      <c r="D653" s="40" t="s">
        <v>1189</v>
      </c>
      <c r="E653" s="40"/>
      <c r="F653" s="41">
        <v>44834</v>
      </c>
      <c r="G653" s="41">
        <v>44926</v>
      </c>
      <c r="H653" s="43">
        <v>-2283403</v>
      </c>
      <c r="I653" s="40" t="s">
        <v>31</v>
      </c>
      <c r="J653" s="40">
        <v>90</v>
      </c>
      <c r="K653" s="40">
        <v>0</v>
      </c>
      <c r="L653" s="42">
        <v>0</v>
      </c>
      <c r="M653" s="51">
        <v>0</v>
      </c>
      <c r="N653" s="42">
        <v>0</v>
      </c>
      <c r="O653" s="42">
        <v>0</v>
      </c>
      <c r="P653" s="42" t="s">
        <v>19</v>
      </c>
      <c r="Q653" s="42">
        <v>0</v>
      </c>
      <c r="R653" s="42">
        <v>0</v>
      </c>
    </row>
    <row r="654" spans="1:18" x14ac:dyDescent="0.25">
      <c r="A654" s="40" t="s">
        <v>20</v>
      </c>
      <c r="B654" s="40" t="s">
        <v>1508</v>
      </c>
      <c r="C654" s="40" t="s">
        <v>1509</v>
      </c>
      <c r="D654" s="40" t="s">
        <v>1189</v>
      </c>
      <c r="E654" s="40"/>
      <c r="F654" s="41">
        <v>44651</v>
      </c>
      <c r="G654" s="41">
        <v>45016</v>
      </c>
      <c r="H654" s="43">
        <v>-1205006.26</v>
      </c>
      <c r="I654" s="40" t="s">
        <v>31</v>
      </c>
      <c r="J654" s="40">
        <v>360</v>
      </c>
      <c r="K654" s="40">
        <v>0</v>
      </c>
      <c r="L654" s="42">
        <v>0</v>
      </c>
      <c r="M654" s="51">
        <v>0</v>
      </c>
      <c r="N654" s="42">
        <v>0</v>
      </c>
      <c r="O654" s="42">
        <v>0</v>
      </c>
      <c r="P654" s="42" t="s">
        <v>19</v>
      </c>
      <c r="Q654" s="42">
        <v>0</v>
      </c>
      <c r="R654" s="42">
        <v>0</v>
      </c>
    </row>
    <row r="655" spans="1:18" x14ac:dyDescent="0.25">
      <c r="A655" s="40" t="s">
        <v>20</v>
      </c>
      <c r="B655" s="40" t="s">
        <v>1510</v>
      </c>
      <c r="C655" s="40" t="s">
        <v>1511</v>
      </c>
      <c r="D655" s="40" t="s">
        <v>1189</v>
      </c>
      <c r="E655" s="40"/>
      <c r="F655" s="41">
        <v>44834</v>
      </c>
      <c r="G655" s="41">
        <v>45199</v>
      </c>
      <c r="H655" s="43">
        <v>199090</v>
      </c>
      <c r="I655" s="40" t="s">
        <v>31</v>
      </c>
      <c r="J655" s="40">
        <v>360</v>
      </c>
      <c r="K655" s="40">
        <v>0</v>
      </c>
      <c r="L655" s="42">
        <v>0</v>
      </c>
      <c r="M655" s="51">
        <v>0</v>
      </c>
      <c r="N655" s="42">
        <v>0</v>
      </c>
      <c r="O655" s="42">
        <v>0</v>
      </c>
      <c r="P655" s="42" t="s">
        <v>19</v>
      </c>
      <c r="Q655" s="42">
        <v>0</v>
      </c>
      <c r="R655" s="42">
        <v>0</v>
      </c>
    </row>
    <row r="656" spans="1:18" x14ac:dyDescent="0.25">
      <c r="A656" s="40" t="s">
        <v>20</v>
      </c>
      <c r="B656" s="40" t="s">
        <v>1512</v>
      </c>
      <c r="C656" s="40" t="s">
        <v>1513</v>
      </c>
      <c r="D656" s="40" t="s">
        <v>1189</v>
      </c>
      <c r="E656" s="40"/>
      <c r="F656" s="41">
        <v>44834</v>
      </c>
      <c r="G656" s="41">
        <v>44849</v>
      </c>
      <c r="H656" s="43">
        <v>-17748958</v>
      </c>
      <c r="I656" s="40" t="s">
        <v>31</v>
      </c>
      <c r="J656" s="40">
        <v>15</v>
      </c>
      <c r="K656" s="40">
        <v>0</v>
      </c>
      <c r="L656" s="42">
        <v>0</v>
      </c>
      <c r="M656" s="51">
        <v>0</v>
      </c>
      <c r="N656" s="42">
        <v>0</v>
      </c>
      <c r="O656" s="42">
        <v>0</v>
      </c>
      <c r="P656" s="42" t="s">
        <v>19</v>
      </c>
      <c r="Q656" s="42">
        <v>0</v>
      </c>
      <c r="R656" s="42">
        <v>0</v>
      </c>
    </row>
    <row r="657" spans="1:18" x14ac:dyDescent="0.25">
      <c r="A657" s="40" t="s">
        <v>20</v>
      </c>
      <c r="B657" s="40" t="s">
        <v>1514</v>
      </c>
      <c r="C657" s="40" t="s">
        <v>1515</v>
      </c>
      <c r="D657" s="40" t="s">
        <v>1189</v>
      </c>
      <c r="E657" s="40"/>
      <c r="F657" s="41">
        <v>44742</v>
      </c>
      <c r="G657" s="41">
        <v>45107</v>
      </c>
      <c r="H657" s="43">
        <v>-292000</v>
      </c>
      <c r="I657" s="40" t="s">
        <v>31</v>
      </c>
      <c r="J657" s="40">
        <v>360</v>
      </c>
      <c r="K657" s="40">
        <v>0</v>
      </c>
      <c r="L657" s="42">
        <v>0</v>
      </c>
      <c r="M657" s="51">
        <v>0</v>
      </c>
      <c r="N657" s="42">
        <v>0</v>
      </c>
      <c r="O657" s="42">
        <v>0</v>
      </c>
      <c r="P657" s="42" t="s">
        <v>19</v>
      </c>
      <c r="Q657" s="42">
        <v>0</v>
      </c>
      <c r="R657" s="42">
        <v>0</v>
      </c>
    </row>
    <row r="658" spans="1:18" x14ac:dyDescent="0.25">
      <c r="A658" s="40" t="s">
        <v>20</v>
      </c>
      <c r="B658" s="40" t="s">
        <v>1516</v>
      </c>
      <c r="C658" s="40" t="s">
        <v>1517</v>
      </c>
      <c r="D658" s="40" t="s">
        <v>1189</v>
      </c>
      <c r="E658" s="40"/>
      <c r="F658" s="41">
        <v>44742</v>
      </c>
      <c r="G658" s="41">
        <v>45107</v>
      </c>
      <c r="H658" s="43">
        <v>-103595</v>
      </c>
      <c r="I658" s="40" t="s">
        <v>31</v>
      </c>
      <c r="J658" s="40">
        <v>360</v>
      </c>
      <c r="K658" s="40">
        <v>0</v>
      </c>
      <c r="L658" s="42">
        <v>0</v>
      </c>
      <c r="M658" s="51">
        <v>0</v>
      </c>
      <c r="N658" s="42">
        <v>0</v>
      </c>
      <c r="O658" s="42">
        <v>0</v>
      </c>
      <c r="P658" s="42" t="s">
        <v>19</v>
      </c>
      <c r="Q658" s="42">
        <v>0</v>
      </c>
      <c r="R658" s="42">
        <v>0</v>
      </c>
    </row>
    <row r="659" spans="1:18" x14ac:dyDescent="0.25">
      <c r="A659" s="40" t="s">
        <v>20</v>
      </c>
      <c r="B659" s="40" t="s">
        <v>1518</v>
      </c>
      <c r="C659" s="40" t="s">
        <v>1519</v>
      </c>
      <c r="D659" s="40" t="s">
        <v>656</v>
      </c>
      <c r="E659" s="40" t="s">
        <v>41</v>
      </c>
      <c r="F659" s="41">
        <v>44819</v>
      </c>
      <c r="G659" s="41">
        <v>44849</v>
      </c>
      <c r="H659" s="43">
        <v>7821.52</v>
      </c>
      <c r="I659" s="40" t="s">
        <v>31</v>
      </c>
      <c r="J659" s="40">
        <v>30</v>
      </c>
      <c r="K659" s="40">
        <v>0.02</v>
      </c>
      <c r="L659" s="42">
        <v>-13.035866666666667</v>
      </c>
      <c r="M659" s="51">
        <v>0</v>
      </c>
      <c r="N659" s="42">
        <v>0</v>
      </c>
      <c r="O659" s="42">
        <v>-13.035866666666667</v>
      </c>
      <c r="P659" s="42" t="s">
        <v>19</v>
      </c>
      <c r="Q659" s="42">
        <v>-6.9524622222222225</v>
      </c>
      <c r="R659" s="42">
        <v>-6.0834044444444446</v>
      </c>
    </row>
    <row r="660" spans="1:18" x14ac:dyDescent="0.25">
      <c r="A660" s="40" t="s">
        <v>20</v>
      </c>
      <c r="B660" s="40" t="s">
        <v>1520</v>
      </c>
      <c r="C660" s="40" t="s">
        <v>1521</v>
      </c>
      <c r="D660" s="40" t="s">
        <v>584</v>
      </c>
      <c r="E660" s="40" t="s">
        <v>41</v>
      </c>
      <c r="F660" s="41">
        <v>44805</v>
      </c>
      <c r="G660" s="41">
        <v>44835</v>
      </c>
      <c r="H660" s="43">
        <v>192292.73</v>
      </c>
      <c r="I660" s="40" t="s">
        <v>31</v>
      </c>
      <c r="J660" s="40">
        <v>30</v>
      </c>
      <c r="K660" s="40">
        <v>1.2800000000000001E-2</v>
      </c>
      <c r="L660" s="42">
        <v>-205.11224533333336</v>
      </c>
      <c r="M660" s="51">
        <v>0</v>
      </c>
      <c r="N660" s="42">
        <v>0</v>
      </c>
      <c r="O660" s="42">
        <v>-205.11224533333336</v>
      </c>
      <c r="P660" s="42" t="s">
        <v>221</v>
      </c>
      <c r="Q660" s="42">
        <v>-205.11224533333336</v>
      </c>
      <c r="R660" s="42">
        <v>0</v>
      </c>
    </row>
    <row r="661" spans="1:18" x14ac:dyDescent="0.25">
      <c r="A661" s="40" t="s">
        <v>20</v>
      </c>
      <c r="B661" s="40" t="s">
        <v>1522</v>
      </c>
      <c r="C661" s="40" t="s">
        <v>1523</v>
      </c>
      <c r="D661" s="40" t="s">
        <v>584</v>
      </c>
      <c r="E661" s="40" t="s">
        <v>41</v>
      </c>
      <c r="F661" s="41">
        <v>44834</v>
      </c>
      <c r="G661" s="41">
        <v>44864</v>
      </c>
      <c r="H661" s="43">
        <v>448005.69</v>
      </c>
      <c r="I661" s="40" t="s">
        <v>31</v>
      </c>
      <c r="J661" s="40">
        <v>30</v>
      </c>
      <c r="K661" s="40">
        <v>1.24E-2</v>
      </c>
      <c r="L661" s="42">
        <v>-462.93921299999994</v>
      </c>
      <c r="M661" s="51">
        <v>0</v>
      </c>
      <c r="N661" s="42">
        <v>0</v>
      </c>
      <c r="O661" s="42">
        <v>-462.93921299999994</v>
      </c>
      <c r="P661" s="42" t="s">
        <v>221</v>
      </c>
      <c r="Q661" s="42">
        <v>-15.431307099999998</v>
      </c>
      <c r="R661" s="42">
        <v>-447.50790589999997</v>
      </c>
    </row>
    <row r="662" spans="1:18" x14ac:dyDescent="0.25">
      <c r="A662" s="40" t="s">
        <v>20</v>
      </c>
      <c r="B662" s="40" t="s">
        <v>1524</v>
      </c>
      <c r="C662" s="40" t="s">
        <v>1525</v>
      </c>
      <c r="D662" s="40" t="s">
        <v>1526</v>
      </c>
      <c r="E662" s="40" t="s">
        <v>41</v>
      </c>
      <c r="F662" s="41">
        <v>44805</v>
      </c>
      <c r="G662" s="41">
        <v>44835</v>
      </c>
      <c r="H662" s="43">
        <v>509010.38</v>
      </c>
      <c r="I662" s="40" t="s">
        <v>31</v>
      </c>
      <c r="J662" s="40">
        <v>30</v>
      </c>
      <c r="K662" s="40">
        <v>1.46E-2</v>
      </c>
      <c r="L662" s="42">
        <v>-619.29596233333336</v>
      </c>
      <c r="M662" s="51">
        <v>0</v>
      </c>
      <c r="N662" s="42">
        <v>0</v>
      </c>
      <c r="O662" s="42">
        <v>-619.29596233333336</v>
      </c>
      <c r="P662" s="42" t="s">
        <v>221</v>
      </c>
      <c r="Q662" s="42">
        <v>-619.29596233333336</v>
      </c>
      <c r="R662" s="42">
        <v>0</v>
      </c>
    </row>
    <row r="663" spans="1:18" x14ac:dyDescent="0.25">
      <c r="A663" s="40" t="s">
        <v>20</v>
      </c>
      <c r="B663" s="40" t="s">
        <v>1527</v>
      </c>
      <c r="C663" s="40" t="s">
        <v>1528</v>
      </c>
      <c r="D663" s="40" t="s">
        <v>318</v>
      </c>
      <c r="E663" s="40" t="s">
        <v>319</v>
      </c>
      <c r="F663" s="41">
        <v>44834</v>
      </c>
      <c r="G663" s="41">
        <v>44925</v>
      </c>
      <c r="H663" s="43">
        <v>798694.68</v>
      </c>
      <c r="I663" s="40" t="s">
        <v>31</v>
      </c>
      <c r="J663" s="40">
        <v>91</v>
      </c>
      <c r="K663" s="40">
        <v>1.1930000000000001E-2</v>
      </c>
      <c r="L663" s="42">
        <v>-2408.5747373566669</v>
      </c>
      <c r="M663" s="51">
        <v>1.2500000000000001E-2</v>
      </c>
      <c r="N663" s="42">
        <v>-2523.6533291666669</v>
      </c>
      <c r="O663" s="42">
        <v>-4932.2280665233338</v>
      </c>
      <c r="P663" s="42" t="s">
        <v>19</v>
      </c>
      <c r="Q663" s="42">
        <v>-54.20030842333334</v>
      </c>
      <c r="R663" s="42">
        <v>-4878.0277581000009</v>
      </c>
    </row>
    <row r="664" spans="1:18" x14ac:dyDescent="0.25">
      <c r="A664" s="40" t="s">
        <v>20</v>
      </c>
      <c r="B664" s="40" t="s">
        <v>1529</v>
      </c>
      <c r="C664" s="40" t="s">
        <v>1530</v>
      </c>
      <c r="D664" s="40" t="s">
        <v>318</v>
      </c>
      <c r="E664" s="40" t="s">
        <v>319</v>
      </c>
      <c r="F664" s="41">
        <v>44834</v>
      </c>
      <c r="G664" s="41">
        <v>44925</v>
      </c>
      <c r="H664" s="43">
        <v>3776085.6</v>
      </c>
      <c r="I664" s="40" t="s">
        <v>31</v>
      </c>
      <c r="J664" s="40">
        <v>91</v>
      </c>
      <c r="K664" s="40">
        <v>1.1930000000000001E-2</v>
      </c>
      <c r="L664" s="42">
        <v>-11387.310583133334</v>
      </c>
      <c r="M664" s="51">
        <v>1.2500000000000001E-2</v>
      </c>
      <c r="N664" s="42">
        <v>-11931.381583333334</v>
      </c>
      <c r="O664" s="42">
        <v>-23318.692166466666</v>
      </c>
      <c r="P664" s="42" t="s">
        <v>19</v>
      </c>
      <c r="Q664" s="42">
        <v>-256.24936446666669</v>
      </c>
      <c r="R664" s="42">
        <v>-23062.442802000001</v>
      </c>
    </row>
    <row r="665" spans="1:18" x14ac:dyDescent="0.25">
      <c r="A665" s="40" t="s">
        <v>20</v>
      </c>
      <c r="B665" s="40" t="s">
        <v>1531</v>
      </c>
      <c r="C665" s="40" t="s">
        <v>1532</v>
      </c>
      <c r="D665" s="40" t="s">
        <v>171</v>
      </c>
      <c r="E665" s="40" t="s">
        <v>172</v>
      </c>
      <c r="F665" s="41">
        <v>44834</v>
      </c>
      <c r="G665" s="41">
        <v>44865</v>
      </c>
      <c r="H665" s="43">
        <v>4719933.5999999996</v>
      </c>
      <c r="I665" s="40" t="s">
        <v>31</v>
      </c>
      <c r="J665" s="40">
        <v>30</v>
      </c>
      <c r="K665" s="40">
        <v>1.7999999999999999E-2</v>
      </c>
      <c r="L665" s="42">
        <v>-7079.9003999999986</v>
      </c>
      <c r="M665" s="51">
        <v>0</v>
      </c>
      <c r="N665" s="42">
        <v>0</v>
      </c>
      <c r="O665" s="42">
        <v>-7079.9003999999986</v>
      </c>
      <c r="P665" s="42" t="s">
        <v>19</v>
      </c>
      <c r="Q665" s="42">
        <v>-235.99667999999994</v>
      </c>
      <c r="R665" s="42">
        <v>-7079.9003999999986</v>
      </c>
    </row>
    <row r="666" spans="1:18" x14ac:dyDescent="0.25">
      <c r="A666" s="40" t="s">
        <v>20</v>
      </c>
      <c r="B666" s="40" t="s">
        <v>1533</v>
      </c>
      <c r="C666" s="40" t="s">
        <v>1534</v>
      </c>
      <c r="D666" s="40" t="s">
        <v>171</v>
      </c>
      <c r="E666" s="40" t="s">
        <v>172</v>
      </c>
      <c r="F666" s="41">
        <v>44834</v>
      </c>
      <c r="G666" s="41">
        <v>44865</v>
      </c>
      <c r="H666" s="43">
        <v>2838225.82</v>
      </c>
      <c r="I666" s="40" t="s">
        <v>31</v>
      </c>
      <c r="J666" s="40">
        <v>30</v>
      </c>
      <c r="K666" s="40">
        <v>1.7999999999999999E-2</v>
      </c>
      <c r="L666" s="42">
        <v>-4257.3387299999995</v>
      </c>
      <c r="M666" s="51">
        <v>0</v>
      </c>
      <c r="N666" s="42">
        <v>0</v>
      </c>
      <c r="O666" s="42">
        <v>-4257.3387299999995</v>
      </c>
      <c r="P666" s="42" t="s">
        <v>19</v>
      </c>
      <c r="Q666" s="42">
        <v>-141.91129099999998</v>
      </c>
      <c r="R666" s="42">
        <v>-4257.3387299999995</v>
      </c>
    </row>
    <row r="667" spans="1:18" x14ac:dyDescent="0.25">
      <c r="A667" s="40" t="s">
        <v>20</v>
      </c>
      <c r="B667" s="40" t="s">
        <v>1535</v>
      </c>
      <c r="C667" s="40" t="s">
        <v>1536</v>
      </c>
      <c r="D667" s="40" t="s">
        <v>171</v>
      </c>
      <c r="E667" s="40" t="s">
        <v>172</v>
      </c>
      <c r="F667" s="41">
        <v>44834</v>
      </c>
      <c r="G667" s="41">
        <v>44865</v>
      </c>
      <c r="H667" s="43">
        <v>3888027.9</v>
      </c>
      <c r="I667" s="40" t="s">
        <v>31</v>
      </c>
      <c r="J667" s="40">
        <v>30</v>
      </c>
      <c r="K667" s="40">
        <v>1.7999999999999999E-2</v>
      </c>
      <c r="L667" s="42">
        <v>-5832.0418499999987</v>
      </c>
      <c r="M667" s="51">
        <v>0</v>
      </c>
      <c r="N667" s="42">
        <v>0</v>
      </c>
      <c r="O667" s="42">
        <v>-5832.0418499999987</v>
      </c>
      <c r="P667" s="42" t="s">
        <v>19</v>
      </c>
      <c r="Q667" s="42">
        <v>-194.40139499999995</v>
      </c>
      <c r="R667" s="42">
        <v>-5832.0418499999987</v>
      </c>
    </row>
    <row r="668" spans="1:18" x14ac:dyDescent="0.25">
      <c r="A668" s="40" t="s">
        <v>20</v>
      </c>
      <c r="B668" s="40" t="s">
        <v>1537</v>
      </c>
      <c r="C668" s="40" t="s">
        <v>1538</v>
      </c>
      <c r="D668" s="40" t="s">
        <v>318</v>
      </c>
      <c r="E668" s="40" t="s">
        <v>319</v>
      </c>
      <c r="F668" s="41">
        <v>44834</v>
      </c>
      <c r="G668" s="41">
        <v>44925</v>
      </c>
      <c r="H668" s="43">
        <v>2282052.34</v>
      </c>
      <c r="I668" s="40" t="s">
        <v>31</v>
      </c>
      <c r="J668" s="40">
        <v>91</v>
      </c>
      <c r="K668" s="40">
        <v>1.1930000000000001E-2</v>
      </c>
      <c r="L668" s="42">
        <v>-6881.845782983889</v>
      </c>
      <c r="M668" s="51">
        <v>1.2500000000000001E-2</v>
      </c>
      <c r="N668" s="42">
        <v>-7210.6514909722218</v>
      </c>
      <c r="O668" s="42">
        <v>-14092.497273956111</v>
      </c>
      <c r="P668" s="42" t="s">
        <v>19</v>
      </c>
      <c r="Q668" s="42">
        <v>-154.86260740611112</v>
      </c>
      <c r="R668" s="42">
        <v>-13937.63466655</v>
      </c>
    </row>
    <row r="669" spans="1:18" x14ac:dyDescent="0.25">
      <c r="A669" s="40" t="s">
        <v>20</v>
      </c>
      <c r="B669" s="40" t="s">
        <v>1539</v>
      </c>
      <c r="C669" s="40" t="s">
        <v>1540</v>
      </c>
      <c r="D669" s="40" t="s">
        <v>29</v>
      </c>
      <c r="E669" s="40" t="s">
        <v>30</v>
      </c>
      <c r="F669" s="41">
        <v>44834</v>
      </c>
      <c r="G669" s="41">
        <v>44926</v>
      </c>
      <c r="H669" s="43">
        <v>9290000</v>
      </c>
      <c r="I669" s="40" t="s">
        <v>31</v>
      </c>
      <c r="J669" s="40">
        <v>92</v>
      </c>
      <c r="K669" s="40">
        <v>1.1930000000000001E-2</v>
      </c>
      <c r="L669" s="42">
        <v>-28323.145555555555</v>
      </c>
      <c r="M669" s="51">
        <v>1.7000000000000001E-2</v>
      </c>
      <c r="N669" s="42">
        <v>-40359.888888888883</v>
      </c>
      <c r="O669" s="42">
        <v>-68683.034444444434</v>
      </c>
      <c r="P669" s="42" t="s">
        <v>19</v>
      </c>
      <c r="Q669" s="42">
        <v>-746.55472222222204</v>
      </c>
      <c r="R669" s="42">
        <v>-67936.479722222211</v>
      </c>
    </row>
    <row r="670" spans="1:18" x14ac:dyDescent="0.25">
      <c r="A670" s="40" t="s">
        <v>20</v>
      </c>
      <c r="B670" s="40" t="s">
        <v>1541</v>
      </c>
      <c r="C670" s="40" t="s">
        <v>1542</v>
      </c>
      <c r="D670" s="40" t="s">
        <v>318</v>
      </c>
      <c r="E670" s="40" t="s">
        <v>319</v>
      </c>
      <c r="F670" s="41">
        <v>44834</v>
      </c>
      <c r="G670" s="41">
        <v>44925</v>
      </c>
      <c r="H670" s="43">
        <v>118731.56</v>
      </c>
      <c r="I670" s="40" t="s">
        <v>31</v>
      </c>
      <c r="J670" s="40">
        <v>91</v>
      </c>
      <c r="K670" s="40">
        <v>1.1930000000000001E-2</v>
      </c>
      <c r="L670" s="42">
        <v>-358.05150967444445</v>
      </c>
      <c r="M670" s="51">
        <v>1.2500000000000001E-2</v>
      </c>
      <c r="N670" s="42">
        <v>-375.15874861111115</v>
      </c>
      <c r="O670" s="42">
        <v>-733.2102582855556</v>
      </c>
      <c r="P670" s="42" t="s">
        <v>19</v>
      </c>
      <c r="Q670" s="42">
        <v>-8.0572555855555574</v>
      </c>
      <c r="R670" s="42">
        <v>-725.15300270000012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35" t="s">
        <v>2</v>
      </c>
      <c r="B2" s="36"/>
      <c r="C2" s="36"/>
      <c r="D2" s="18"/>
      <c r="E2" s="18"/>
      <c r="F2" s="17"/>
      <c r="G2" s="19"/>
      <c r="H2" s="19"/>
      <c r="I2" s="19"/>
      <c r="J2" s="19"/>
    </row>
    <row r="3" spans="1:10" s="3" customFormat="1" ht="15.75" x14ac:dyDescent="0.25">
      <c r="A3" s="37"/>
      <c r="B3" s="37"/>
      <c r="C3" s="37"/>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Financing</vt:lpstr>
      <vt:lpstr>Cash Flows - Financing</vt:lpstr>
      <vt:lpstr>Disclaimer</vt:lpstr>
      <vt:lpstr>AI_FIN</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2012-08-17T14:13:45Z</cp:lastPrinted>
  <dcterms:created xsi:type="dcterms:W3CDTF">2012-06-01T09:25:17Z</dcterms:created>
  <dcterms:modified xsi:type="dcterms:W3CDTF">2022-10-05T06:40:42Z</dcterms:modified>
</cp:coreProperties>
</file>